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616507B\Desktop\"/>
    </mc:Choice>
  </mc:AlternateContent>
  <bookViews>
    <workbookView xWindow="0" yWindow="0" windowWidth="28800" windowHeight="12300"/>
  </bookViews>
  <sheets>
    <sheet name="PRESTAKUNTZA" sheetId="8" r:id="rId1"/>
    <sheet name="ARGITALPENAK" sheetId="9" r:id="rId2"/>
    <sheet name="PROIEKTUAK" sheetId="10" r:id="rId3"/>
    <sheet name="KOMUNIKAZIOAK" sheetId="11" r:id="rId4"/>
    <sheet name="PUNTUAZIOA" sheetId="12" r:id="rId5"/>
  </sheets>
  <calcPr calcId="162913"/>
</workbook>
</file>

<file path=xl/calcChain.xml><?xml version="1.0" encoding="utf-8"?>
<calcChain xmlns="http://schemas.openxmlformats.org/spreadsheetml/2006/main">
  <c r="B6" i="12" l="1"/>
  <c r="B5" i="12"/>
  <c r="B4" i="12"/>
  <c r="B3" i="12"/>
  <c r="B7" i="12" l="1"/>
  <c r="G30" i="11"/>
  <c r="H30" i="11" s="1"/>
  <c r="E30" i="11"/>
  <c r="C30" i="11"/>
  <c r="H29" i="11"/>
  <c r="G29" i="11"/>
  <c r="E29" i="11"/>
  <c r="C29" i="11"/>
  <c r="G28" i="11"/>
  <c r="H28" i="11" s="1"/>
  <c r="E28" i="11"/>
  <c r="C28" i="11"/>
  <c r="G27" i="11"/>
  <c r="H27" i="11" s="1"/>
  <c r="E27" i="11"/>
  <c r="C27" i="11"/>
  <c r="H26" i="11"/>
  <c r="G26" i="11"/>
  <c r="E26" i="11"/>
  <c r="C26" i="11"/>
  <c r="G25" i="11"/>
  <c r="H25" i="11" s="1"/>
  <c r="E25" i="11"/>
  <c r="C25" i="11"/>
  <c r="G24" i="11"/>
  <c r="H24" i="11" s="1"/>
  <c r="E24" i="11"/>
  <c r="C24" i="11"/>
  <c r="H23" i="11"/>
  <c r="G23" i="11"/>
  <c r="E23" i="11"/>
  <c r="C23" i="11"/>
  <c r="G22" i="11"/>
  <c r="H22" i="11" s="1"/>
  <c r="E22" i="11"/>
  <c r="C22" i="11"/>
  <c r="G21" i="11"/>
  <c r="H21" i="11" s="1"/>
  <c r="E21" i="11"/>
  <c r="C21" i="11"/>
  <c r="H20" i="11"/>
  <c r="G20" i="11"/>
  <c r="E20" i="11"/>
  <c r="C20" i="11"/>
  <c r="G19" i="11"/>
  <c r="H19" i="11" s="1"/>
  <c r="E19" i="11"/>
  <c r="C19" i="11"/>
  <c r="G18" i="11"/>
  <c r="H18" i="11" s="1"/>
  <c r="E18" i="11"/>
  <c r="C18" i="11"/>
  <c r="H17" i="11"/>
  <c r="G17" i="11"/>
  <c r="E17" i="11"/>
  <c r="C17" i="11"/>
  <c r="G16" i="11"/>
  <c r="H16" i="11" s="1"/>
  <c r="E16" i="11"/>
  <c r="C16" i="11"/>
  <c r="G15" i="11"/>
  <c r="H15" i="11" s="1"/>
  <c r="E15" i="11"/>
  <c r="C15" i="11"/>
  <c r="H14" i="11"/>
  <c r="G14" i="11"/>
  <c r="E14" i="11"/>
  <c r="C14" i="11"/>
  <c r="G13" i="11"/>
  <c r="H13" i="11" s="1"/>
  <c r="E13" i="11"/>
  <c r="C13" i="11"/>
  <c r="G12" i="11"/>
  <c r="H12" i="11" s="1"/>
  <c r="E12" i="11"/>
  <c r="C12" i="11"/>
  <c r="H11" i="11"/>
  <c r="G11" i="11"/>
  <c r="E11" i="11"/>
  <c r="C11" i="11"/>
  <c r="G10" i="11"/>
  <c r="H10" i="11" s="1"/>
  <c r="E10" i="11"/>
  <c r="C10" i="11"/>
  <c r="G9" i="11"/>
  <c r="H9" i="11" s="1"/>
  <c r="E9" i="11"/>
  <c r="C9" i="11"/>
  <c r="H8" i="11"/>
  <c r="G8" i="11"/>
  <c r="E8" i="11"/>
  <c r="C8" i="11"/>
  <c r="G7" i="11"/>
  <c r="H7" i="11" s="1"/>
  <c r="E7" i="11"/>
  <c r="C7" i="11"/>
  <c r="G6" i="11"/>
  <c r="H6" i="11" s="1"/>
  <c r="E6" i="11"/>
  <c r="C6" i="11"/>
  <c r="H5" i="11"/>
  <c r="G5" i="11"/>
  <c r="E5" i="11"/>
  <c r="C5" i="11"/>
  <c r="H30" i="10"/>
  <c r="I30" i="10" s="1"/>
  <c r="G30" i="10"/>
  <c r="C30" i="10"/>
  <c r="G29" i="10"/>
  <c r="C29" i="10"/>
  <c r="H29" i="10" s="1"/>
  <c r="G28" i="10"/>
  <c r="C28" i="10"/>
  <c r="H27" i="10"/>
  <c r="I27" i="10" s="1"/>
  <c r="G27" i="10"/>
  <c r="C27" i="10"/>
  <c r="G26" i="10"/>
  <c r="C26" i="10"/>
  <c r="H26" i="10" s="1"/>
  <c r="G25" i="10"/>
  <c r="C25" i="10"/>
  <c r="H24" i="10"/>
  <c r="I24" i="10" s="1"/>
  <c r="G24" i="10"/>
  <c r="C24" i="10"/>
  <c r="G23" i="10"/>
  <c r="C23" i="10"/>
  <c r="H23" i="10" s="1"/>
  <c r="G22" i="10"/>
  <c r="C22" i="10"/>
  <c r="H21" i="10"/>
  <c r="G21" i="10"/>
  <c r="C21" i="10"/>
  <c r="I21" i="10" s="1"/>
  <c r="G20" i="10"/>
  <c r="C20" i="10"/>
  <c r="H20" i="10" s="1"/>
  <c r="G19" i="10"/>
  <c r="H19" i="10" s="1"/>
  <c r="C19" i="10"/>
  <c r="H18" i="10"/>
  <c r="G18" i="10"/>
  <c r="C18" i="10"/>
  <c r="I18" i="10" s="1"/>
  <c r="G17" i="10"/>
  <c r="C17" i="10"/>
  <c r="H17" i="10" s="1"/>
  <c r="G16" i="10"/>
  <c r="H16" i="10" s="1"/>
  <c r="C16" i="10"/>
  <c r="I16" i="10" s="1"/>
  <c r="H15" i="10"/>
  <c r="G15" i="10"/>
  <c r="C15" i="10"/>
  <c r="I15" i="10" s="1"/>
  <c r="G14" i="10"/>
  <c r="C14" i="10"/>
  <c r="H14" i="10" s="1"/>
  <c r="G13" i="10"/>
  <c r="H13" i="10" s="1"/>
  <c r="C13" i="10"/>
  <c r="I13" i="10" s="1"/>
  <c r="H12" i="10"/>
  <c r="G12" i="10"/>
  <c r="C12" i="10"/>
  <c r="I12" i="10" s="1"/>
  <c r="G11" i="10"/>
  <c r="C11" i="10"/>
  <c r="H11" i="10" s="1"/>
  <c r="G10" i="10"/>
  <c r="H10" i="10" s="1"/>
  <c r="C10" i="10"/>
  <c r="I10" i="10" s="1"/>
  <c r="H9" i="10"/>
  <c r="G9" i="10"/>
  <c r="C9" i="10"/>
  <c r="I9" i="10" s="1"/>
  <c r="G8" i="10"/>
  <c r="C8" i="10"/>
  <c r="H8" i="10" s="1"/>
  <c r="G7" i="10"/>
  <c r="H7" i="10" s="1"/>
  <c r="C7" i="10"/>
  <c r="I7" i="10" s="1"/>
  <c r="H6" i="10"/>
  <c r="G6" i="10"/>
  <c r="C6" i="10"/>
  <c r="I6" i="10" s="1"/>
  <c r="G5" i="10"/>
  <c r="C5" i="10"/>
  <c r="H5" i="10" s="1"/>
  <c r="G4" i="10"/>
  <c r="C4" i="10"/>
  <c r="N33" i="9"/>
  <c r="K33" i="9"/>
  <c r="H33" i="9"/>
  <c r="I33" i="9" s="1"/>
  <c r="O33" i="9" s="1"/>
  <c r="N32" i="9"/>
  <c r="K32" i="9"/>
  <c r="I32" i="9"/>
  <c r="O32" i="9" s="1"/>
  <c r="H32" i="9"/>
  <c r="N31" i="9"/>
  <c r="K31" i="9"/>
  <c r="H31" i="9"/>
  <c r="I31" i="9" s="1"/>
  <c r="O31" i="9" s="1"/>
  <c r="N30" i="9"/>
  <c r="K30" i="9"/>
  <c r="H30" i="9"/>
  <c r="I30" i="9" s="1"/>
  <c r="O30" i="9" s="1"/>
  <c r="N29" i="9"/>
  <c r="K29" i="9"/>
  <c r="I29" i="9"/>
  <c r="O29" i="9" s="1"/>
  <c r="H29" i="9"/>
  <c r="N28" i="9"/>
  <c r="K28" i="9"/>
  <c r="H28" i="9"/>
  <c r="I28" i="9" s="1"/>
  <c r="O28" i="9" s="1"/>
  <c r="N27" i="9"/>
  <c r="K27" i="9"/>
  <c r="H27" i="9"/>
  <c r="I27" i="9" s="1"/>
  <c r="O27" i="9" s="1"/>
  <c r="O26" i="9"/>
  <c r="N26" i="9"/>
  <c r="K26" i="9"/>
  <c r="I26" i="9"/>
  <c r="H26" i="9"/>
  <c r="N25" i="9"/>
  <c r="K25" i="9"/>
  <c r="H25" i="9"/>
  <c r="I25" i="9" s="1"/>
  <c r="O25" i="9" s="1"/>
  <c r="N24" i="9"/>
  <c r="K24" i="9"/>
  <c r="H24" i="9"/>
  <c r="I24" i="9" s="1"/>
  <c r="O24" i="9" s="1"/>
  <c r="N23" i="9"/>
  <c r="K23" i="9"/>
  <c r="I23" i="9"/>
  <c r="O23" i="9" s="1"/>
  <c r="H23" i="9"/>
  <c r="N22" i="9"/>
  <c r="K22" i="9"/>
  <c r="H22" i="9"/>
  <c r="I22" i="9" s="1"/>
  <c r="O22" i="9" s="1"/>
  <c r="N21" i="9"/>
  <c r="K21" i="9"/>
  <c r="H21" i="9"/>
  <c r="I21" i="9" s="1"/>
  <c r="O21" i="9" s="1"/>
  <c r="O20" i="9"/>
  <c r="N20" i="9"/>
  <c r="K20" i="9"/>
  <c r="I20" i="9"/>
  <c r="H20" i="9"/>
  <c r="N19" i="9"/>
  <c r="K19" i="9"/>
  <c r="H19" i="9"/>
  <c r="I19" i="9" s="1"/>
  <c r="O19" i="9" s="1"/>
  <c r="N18" i="9"/>
  <c r="K18" i="9"/>
  <c r="H18" i="9"/>
  <c r="I18" i="9" s="1"/>
  <c r="O18" i="9" s="1"/>
  <c r="N17" i="9"/>
  <c r="K17" i="9"/>
  <c r="I17" i="9"/>
  <c r="O17" i="9" s="1"/>
  <c r="H17" i="9"/>
  <c r="N16" i="9"/>
  <c r="K16" i="9"/>
  <c r="H16" i="9"/>
  <c r="I16" i="9" s="1"/>
  <c r="O16" i="9" s="1"/>
  <c r="N15" i="9"/>
  <c r="K15" i="9"/>
  <c r="H15" i="9"/>
  <c r="I15" i="9" s="1"/>
  <c r="O15" i="9" s="1"/>
  <c r="O14" i="9"/>
  <c r="N14" i="9"/>
  <c r="K14" i="9"/>
  <c r="I14" i="9"/>
  <c r="H14" i="9"/>
  <c r="N13" i="9"/>
  <c r="K13" i="9"/>
  <c r="H13" i="9"/>
  <c r="I13" i="9" s="1"/>
  <c r="O13" i="9" s="1"/>
  <c r="N12" i="9"/>
  <c r="K12" i="9"/>
  <c r="H12" i="9"/>
  <c r="I12" i="9" s="1"/>
  <c r="O12" i="9" s="1"/>
  <c r="N11" i="9"/>
  <c r="K11" i="9"/>
  <c r="I11" i="9"/>
  <c r="O11" i="9" s="1"/>
  <c r="H11" i="9"/>
  <c r="N10" i="9"/>
  <c r="K10" i="9"/>
  <c r="H10" i="9"/>
  <c r="I10" i="9" s="1"/>
  <c r="O10" i="9" s="1"/>
  <c r="N9" i="9"/>
  <c r="K9" i="9"/>
  <c r="H9" i="9"/>
  <c r="I9" i="9" s="1"/>
  <c r="O9" i="9" s="1"/>
  <c r="O8" i="9"/>
  <c r="N8" i="9"/>
  <c r="K8" i="9"/>
  <c r="I8" i="9"/>
  <c r="H8" i="9"/>
  <c r="N7" i="9"/>
  <c r="K7" i="9"/>
  <c r="H7" i="9"/>
  <c r="I7" i="9" s="1"/>
  <c r="O7" i="9" s="1"/>
  <c r="N6" i="9"/>
  <c r="K6" i="9"/>
  <c r="H6" i="9"/>
  <c r="I6" i="9" s="1"/>
  <c r="O6" i="9" s="1"/>
  <c r="N5" i="9"/>
  <c r="K5" i="9"/>
  <c r="I5" i="9"/>
  <c r="O5" i="9" s="1"/>
  <c r="H5" i="9"/>
  <c r="N4" i="9"/>
  <c r="K4" i="9"/>
  <c r="H4" i="9"/>
  <c r="I4" i="9" s="1"/>
  <c r="O4" i="9" s="1"/>
  <c r="F39" i="8"/>
  <c r="F36" i="8"/>
  <c r="F33" i="8"/>
  <c r="F32" i="8"/>
  <c r="F31" i="8"/>
  <c r="F30" i="8"/>
  <c r="F29" i="8"/>
  <c r="F28" i="8"/>
  <c r="F27" i="8"/>
  <c r="F26" i="8"/>
  <c r="F25" i="8"/>
  <c r="F24" i="8"/>
  <c r="F34" i="8" s="1"/>
  <c r="F20" i="8"/>
  <c r="F17" i="8"/>
  <c r="F14" i="8"/>
  <c r="F11" i="8"/>
  <c r="F5" i="8"/>
  <c r="H4" i="10" l="1"/>
  <c r="I4" i="10" s="1"/>
  <c r="H33" i="11"/>
  <c r="I25" i="10"/>
  <c r="I19" i="10"/>
  <c r="I8" i="10"/>
  <c r="I14" i="10"/>
  <c r="I20" i="10"/>
  <c r="I26" i="10"/>
  <c r="I29" i="10"/>
  <c r="I5" i="10"/>
  <c r="I11" i="10"/>
  <c r="I17" i="10"/>
  <c r="I23" i="10"/>
  <c r="H22" i="10"/>
  <c r="I22" i="10" s="1"/>
  <c r="H25" i="10"/>
  <c r="H28" i="10"/>
  <c r="I28" i="10" s="1"/>
  <c r="O35" i="9"/>
  <c r="F43" i="8"/>
  <c r="I33" i="10" l="1"/>
</calcChain>
</file>

<file path=xl/sharedStrings.xml><?xml version="1.0" encoding="utf-8"?>
<sst xmlns="http://schemas.openxmlformats.org/spreadsheetml/2006/main" count="349" uniqueCount="63">
  <si>
    <t>Si</t>
  </si>
  <si>
    <t>No</t>
  </si>
  <si>
    <t>Autonómica</t>
  </si>
  <si>
    <t>Nacional</t>
  </si>
  <si>
    <t>Intenacional</t>
  </si>
  <si>
    <t>≤5 horas</t>
  </si>
  <si>
    <t>6-19 horas</t>
  </si>
  <si>
    <t>≥20 horas</t>
  </si>
  <si>
    <t>Valor autor</t>
  </si>
  <si>
    <t>(Elija un valor)</t>
  </si>
  <si>
    <t>Segundo</t>
  </si>
  <si>
    <t>Q1</t>
  </si>
  <si>
    <t>Q2</t>
  </si>
  <si>
    <t>Q3</t>
  </si>
  <si>
    <t>Q4</t>
  </si>
  <si>
    <t>Sim impacto</t>
  </si>
  <si>
    <t>Primer/último</t>
  </si>
  <si>
    <t>Resto de posiciones</t>
  </si>
  <si>
    <t>IP</t>
  </si>
  <si>
    <t>Colaborador</t>
  </si>
  <si>
    <t>Internacional</t>
  </si>
  <si>
    <t>Autonómico/local</t>
  </si>
  <si>
    <t>Valor</t>
  </si>
  <si>
    <t>Valor Cuartil</t>
  </si>
  <si>
    <t>Valor libros</t>
  </si>
  <si>
    <t>Póster</t>
  </si>
  <si>
    <t>C. oral</t>
  </si>
  <si>
    <t>Ponencia</t>
  </si>
  <si>
    <t>Doktorego-Tesia</t>
  </si>
  <si>
    <t>Izenburua</t>
  </si>
  <si>
    <t>Zuzendaria</t>
  </si>
  <si>
    <t>Doktorego sari berezia</t>
  </si>
  <si>
    <t>DEA/Masterra</t>
  </si>
  <si>
    <t>Graduondoko beka</t>
  </si>
  <si>
    <t>Ikerketa ikastaroak</t>
  </si>
  <si>
    <t>Guztira</t>
  </si>
  <si>
    <t xml:space="preserve"> Egoitzaldiko amaiera lana</t>
  </si>
  <si>
    <t>Aldizkaria</t>
  </si>
  <si>
    <t>Urtea</t>
  </si>
  <si>
    <t>Egileak</t>
  </si>
  <si>
    <t>Egileen ordena</t>
  </si>
  <si>
    <t>Kuartila</t>
  </si>
  <si>
    <t>Liburuak</t>
  </si>
  <si>
    <t>Puntuaketa</t>
  </si>
  <si>
    <t>Orrialdeak</t>
  </si>
  <si>
    <t>Inpaktuaren faktorea</t>
  </si>
  <si>
    <t>PROIEKTUAK</t>
  </si>
  <si>
    <t>Proiektuaren izenburua</t>
  </si>
  <si>
    <t>Mota</t>
  </si>
  <si>
    <t>Puntuak</t>
  </si>
  <si>
    <t>Erakunde finantzatzailea</t>
  </si>
  <si>
    <t>Parte-hartze</t>
  </si>
  <si>
    <t>KOMUNIKAZIOAK</t>
  </si>
  <si>
    <t xml:space="preserve">Izenburua </t>
  </si>
  <si>
    <t>Eremua</t>
  </si>
  <si>
    <t>PRESTAKUNTZA</t>
  </si>
  <si>
    <t>GUZTIRA</t>
  </si>
  <si>
    <t>Exekuzio Zentroa</t>
  </si>
  <si>
    <t>Egonaldiak I+G+Bko zentro publiko edo pribatuetan</t>
  </si>
  <si>
    <t>Graduaurreko beka (adierazi zein)</t>
  </si>
  <si>
    <t>Puntuak guztira</t>
  </si>
  <si>
    <t>ARGITALPENAK</t>
  </si>
  <si>
    <t>Bolumena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</si>
</sst>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</font>
    <font>
      <sz val="10"/>
      <color indexed="23"/>
      <name val="Arial"/>
      <family val="2"/>
    </font>
    <font>
      <b/>
      <sz val="24"/>
      <color indexed="23"/>
      <name val="Century Gothic"/>
      <family val="2"/>
    </font>
    <font>
      <sz val="10"/>
      <color indexed="23"/>
      <name val="Century Gothic"/>
      <family val="2"/>
    </font>
    <font>
      <sz val="10"/>
      <name val="Century Gothic"/>
      <family val="2"/>
    </font>
    <font>
      <b/>
      <sz val="10"/>
      <color indexed="23"/>
      <name val="Century Gothic"/>
      <family val="2"/>
    </font>
    <font>
      <b/>
      <sz val="14"/>
      <color indexed="23"/>
      <name val="Century Gothic"/>
      <family val="2"/>
    </font>
    <font>
      <b/>
      <sz val="12"/>
      <color indexed="23"/>
      <name val="Century Gothic"/>
      <family val="2"/>
    </font>
    <font>
      <b/>
      <sz val="18"/>
      <color theme="0"/>
      <name val="Calibri"/>
      <family val="2"/>
    </font>
    <font>
      <b/>
      <sz val="12"/>
      <name val="Century Gothic"/>
      <family val="2"/>
    </font>
    <font>
      <b/>
      <sz val="10"/>
      <name val="Arial"/>
      <family val="2"/>
    </font>
    <font>
      <b/>
      <sz val="10"/>
      <color theme="0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Border="1" applyAlignment="1">
      <alignment horizontal="left"/>
    </xf>
    <xf numFmtId="0" fontId="6" fillId="3" borderId="1" xfId="0" applyFont="1" applyFill="1" applyBorder="1"/>
    <xf numFmtId="0" fontId="4" fillId="2" borderId="1" xfId="0" applyFont="1" applyFill="1" applyBorder="1"/>
    <xf numFmtId="0" fontId="4" fillId="4" borderId="1" xfId="0" applyFont="1" applyFill="1" applyBorder="1"/>
    <xf numFmtId="0" fontId="1" fillId="0" borderId="0" xfId="0" applyFont="1"/>
    <xf numFmtId="0" fontId="6" fillId="0" borderId="1" xfId="0" applyFont="1" applyFill="1" applyBorder="1"/>
    <xf numFmtId="0" fontId="4" fillId="0" borderId="1" xfId="0" applyFont="1" applyFill="1" applyBorder="1"/>
    <xf numFmtId="0" fontId="7" fillId="2" borderId="0" xfId="0" applyFont="1" applyFill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/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10" fillId="5" borderId="0" xfId="0" applyFont="1" applyFill="1"/>
    <xf numFmtId="0" fontId="8" fillId="5" borderId="1" xfId="0" applyFont="1" applyFill="1" applyBorder="1" applyAlignment="1">
      <alignment horizontal="left"/>
    </xf>
    <xf numFmtId="0" fontId="11" fillId="0" borderId="0" xfId="0" applyFont="1"/>
    <xf numFmtId="0" fontId="6" fillId="0" borderId="2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5" borderId="5" xfId="0" applyFont="1" applyFill="1" applyBorder="1"/>
    <xf numFmtId="0" fontId="4" fillId="6" borderId="1" xfId="0" applyFont="1" applyFill="1" applyBorder="1"/>
    <xf numFmtId="0" fontId="12" fillId="7" borderId="1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/>
    </xf>
    <xf numFmtId="0" fontId="8" fillId="5" borderId="3" xfId="0" applyFont="1" applyFill="1" applyBorder="1"/>
    <xf numFmtId="0" fontId="4" fillId="2" borderId="0" xfId="0" applyFont="1" applyFill="1" applyBorder="1"/>
    <xf numFmtId="0" fontId="4" fillId="9" borderId="1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6" fillId="3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0" fillId="0" borderId="0" xfId="0" applyBorder="1"/>
    <xf numFmtId="0" fontId="7" fillId="2" borderId="0" xfId="0" applyFont="1" applyFill="1" applyBorder="1"/>
    <xf numFmtId="0" fontId="0" fillId="0" borderId="0" xfId="0" applyFill="1" applyBorder="1"/>
    <xf numFmtId="0" fontId="9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D1:R47"/>
  <sheetViews>
    <sheetView tabSelected="1" workbookViewId="0">
      <selection activeCell="F43" sqref="F43"/>
    </sheetView>
  </sheetViews>
  <sheetFormatPr baseColWidth="10" defaultColWidth="9.140625" defaultRowHeight="12.75" x14ac:dyDescent="0.2"/>
  <cols>
    <col min="1" max="2" width="9.140625" style="1"/>
    <col min="3" max="3" width="1.42578125" style="1" customWidth="1"/>
    <col min="4" max="4" width="51.140625" style="1" bestFit="1" customWidth="1"/>
    <col min="5" max="5" width="23.5703125" style="1" customWidth="1"/>
    <col min="6" max="6" width="16.5703125" style="1" customWidth="1"/>
    <col min="7" max="11" width="9.140625" style="1"/>
    <col min="12" max="12" width="7.7109375" style="1" customWidth="1"/>
    <col min="13" max="13" width="24.7109375" style="1" hidden="1" customWidth="1"/>
    <col min="14" max="14" width="16.5703125" style="1" hidden="1" customWidth="1"/>
    <col min="15" max="15" width="25.140625" style="1" hidden="1" customWidth="1"/>
    <col min="16" max="16" width="0.140625" style="1" hidden="1" customWidth="1"/>
    <col min="17" max="17" width="38.85546875" style="1" hidden="1" customWidth="1"/>
    <col min="18" max="18" width="28.42578125" style="1" hidden="1" customWidth="1"/>
    <col min="19" max="19" width="9.140625" style="1" customWidth="1"/>
    <col min="20" max="16384" width="9.140625" style="1"/>
  </cols>
  <sheetData>
    <row r="1" spans="4:18" ht="3.75" customHeight="1" x14ac:dyDescent="0.2"/>
    <row r="2" spans="4:18" ht="9" hidden="1" customHeight="1" x14ac:dyDescent="0.2"/>
    <row r="3" spans="4:18" ht="0.75" hidden="1" customHeight="1" x14ac:dyDescent="0.35">
      <c r="D3" s="42"/>
      <c r="E3" s="42"/>
      <c r="F3" s="42"/>
      <c r="G3" s="2"/>
      <c r="H3" s="2"/>
      <c r="I3" s="2"/>
    </row>
    <row r="4" spans="4:18" ht="18" x14ac:dyDescent="0.25">
      <c r="D4" s="13" t="s">
        <v>55</v>
      </c>
      <c r="E4" s="4"/>
      <c r="F4" s="4"/>
      <c r="G4" s="4"/>
      <c r="H4" s="4"/>
      <c r="I4" s="4"/>
      <c r="Q4" s="1" t="s">
        <v>9</v>
      </c>
      <c r="R4" s="1">
        <v>0</v>
      </c>
    </row>
    <row r="5" spans="4:18" ht="17.100000000000001" customHeight="1" x14ac:dyDescent="0.2">
      <c r="D5" s="7" t="s">
        <v>28</v>
      </c>
      <c r="E5" s="7" t="s">
        <v>9</v>
      </c>
      <c r="F5" s="7">
        <f>VLOOKUP(E5,Q4:R6,2,FALSE)</f>
        <v>0</v>
      </c>
      <c r="G5" s="5"/>
      <c r="H5" s="5"/>
      <c r="I5" s="5"/>
      <c r="N5" s="1" t="s">
        <v>9</v>
      </c>
      <c r="O5" s="1">
        <v>0</v>
      </c>
      <c r="Q5" s="1" t="s">
        <v>0</v>
      </c>
      <c r="R5" s="1">
        <v>10</v>
      </c>
    </row>
    <row r="6" spans="4:18" ht="17.100000000000001" customHeight="1" x14ac:dyDescent="0.25">
      <c r="D6" s="14"/>
      <c r="E6" s="14"/>
      <c r="F6" s="14"/>
      <c r="G6" s="5"/>
      <c r="H6" s="5"/>
      <c r="I6" s="5"/>
      <c r="N6" s="1" t="s">
        <v>0</v>
      </c>
      <c r="O6" s="1">
        <v>1</v>
      </c>
      <c r="Q6" s="1" t="s">
        <v>1</v>
      </c>
      <c r="R6" s="1">
        <v>0</v>
      </c>
    </row>
    <row r="7" spans="4:18" ht="13.5" x14ac:dyDescent="0.25">
      <c r="D7" s="11" t="s">
        <v>29</v>
      </c>
      <c r="E7" s="15"/>
      <c r="F7" s="16"/>
      <c r="G7" s="4"/>
      <c r="H7" s="4"/>
      <c r="I7" s="4"/>
      <c r="N7" s="1" t="s">
        <v>1</v>
      </c>
      <c r="O7" s="1">
        <v>0</v>
      </c>
    </row>
    <row r="8" spans="4:18" ht="13.5" x14ac:dyDescent="0.25">
      <c r="D8" s="11" t="s">
        <v>30</v>
      </c>
      <c r="E8" s="12"/>
      <c r="F8" s="14"/>
      <c r="G8" s="4"/>
      <c r="H8" s="4"/>
      <c r="I8" s="4"/>
      <c r="Q8" s="1" t="s">
        <v>9</v>
      </c>
      <c r="R8" s="1">
        <v>0</v>
      </c>
    </row>
    <row r="9" spans="4:18" ht="13.5" x14ac:dyDescent="0.25">
      <c r="D9" s="11" t="s">
        <v>57</v>
      </c>
      <c r="E9" s="12"/>
      <c r="F9" s="12"/>
      <c r="G9" s="4"/>
      <c r="H9" s="4"/>
      <c r="I9" s="4"/>
      <c r="Q9" s="1" t="s">
        <v>0</v>
      </c>
      <c r="R9" s="1">
        <v>2</v>
      </c>
    </row>
    <row r="10" spans="4:18" ht="13.5" x14ac:dyDescent="0.25">
      <c r="D10" s="4"/>
      <c r="E10" s="4"/>
      <c r="F10" s="4"/>
      <c r="G10" s="4"/>
      <c r="H10" s="4"/>
      <c r="I10" s="4"/>
      <c r="N10" s="1" t="s">
        <v>9</v>
      </c>
      <c r="O10" s="1">
        <v>0</v>
      </c>
      <c r="Q10" s="1" t="s">
        <v>1</v>
      </c>
      <c r="R10" s="1">
        <v>0</v>
      </c>
    </row>
    <row r="11" spans="4:18" ht="17.100000000000001" customHeight="1" x14ac:dyDescent="0.2">
      <c r="D11" s="7" t="s">
        <v>31</v>
      </c>
      <c r="E11" s="7" t="s">
        <v>9</v>
      </c>
      <c r="F11" s="7">
        <f>VLOOKUP(E11,N5:O7,2,FALSE)</f>
        <v>0</v>
      </c>
      <c r="G11" s="5"/>
      <c r="H11" s="5"/>
      <c r="I11" s="5"/>
      <c r="N11" s="1" t="s">
        <v>0</v>
      </c>
      <c r="O11" s="1">
        <v>2</v>
      </c>
    </row>
    <row r="12" spans="4:18" ht="13.5" x14ac:dyDescent="0.25">
      <c r="D12" s="17"/>
      <c r="E12" s="8"/>
      <c r="F12" s="8"/>
      <c r="G12" s="4"/>
      <c r="H12" s="4"/>
      <c r="I12" s="4"/>
      <c r="N12" s="1" t="s">
        <v>1</v>
      </c>
      <c r="O12" s="1">
        <v>0</v>
      </c>
    </row>
    <row r="13" spans="4:18" ht="13.5" x14ac:dyDescent="0.25">
      <c r="D13" s="3"/>
      <c r="E13" s="4"/>
      <c r="F13" s="4"/>
      <c r="G13" s="4"/>
      <c r="H13" s="4"/>
      <c r="I13" s="4"/>
    </row>
    <row r="14" spans="4:18" ht="17.100000000000001" customHeight="1" x14ac:dyDescent="0.2">
      <c r="D14" s="7" t="s">
        <v>32</v>
      </c>
      <c r="E14" s="7" t="s">
        <v>9</v>
      </c>
      <c r="F14" s="7">
        <f>VLOOKUP(E14,Q8:R10,2,FALSE)</f>
        <v>0</v>
      </c>
      <c r="G14" s="5"/>
      <c r="H14" s="5"/>
      <c r="I14" s="5"/>
      <c r="N14" s="1" t="s">
        <v>9</v>
      </c>
      <c r="O14" s="1">
        <v>0</v>
      </c>
      <c r="Q14" s="1" t="s">
        <v>9</v>
      </c>
      <c r="R14" s="1">
        <v>0</v>
      </c>
    </row>
    <row r="15" spans="4:18" ht="13.5" x14ac:dyDescent="0.25">
      <c r="D15" s="17"/>
      <c r="E15" s="8"/>
      <c r="F15" s="8"/>
      <c r="G15" s="4"/>
      <c r="H15" s="4"/>
      <c r="I15" s="4"/>
      <c r="N15" s="1" t="s">
        <v>0</v>
      </c>
      <c r="O15" s="1">
        <v>2</v>
      </c>
      <c r="Q15" s="1" t="s">
        <v>2</v>
      </c>
      <c r="R15" s="1">
        <v>1</v>
      </c>
    </row>
    <row r="16" spans="4:18" ht="13.5" x14ac:dyDescent="0.25">
      <c r="D16" s="4"/>
      <c r="E16" s="4"/>
      <c r="F16" s="4"/>
      <c r="G16" s="4"/>
      <c r="H16" s="4"/>
      <c r="I16" s="4"/>
      <c r="N16" s="1" t="s">
        <v>1</v>
      </c>
      <c r="O16" s="1">
        <v>0</v>
      </c>
      <c r="Q16" s="1" t="s">
        <v>3</v>
      </c>
      <c r="R16" s="1">
        <v>1.5</v>
      </c>
    </row>
    <row r="17" spans="4:18" ht="13.5" x14ac:dyDescent="0.25">
      <c r="D17" s="7" t="s">
        <v>59</v>
      </c>
      <c r="E17" s="7" t="s">
        <v>9</v>
      </c>
      <c r="F17" s="7">
        <f>VLOOKUP(E17,Q8:R10,2,FALSE)</f>
        <v>0</v>
      </c>
      <c r="G17" s="4"/>
      <c r="H17" s="4"/>
      <c r="I17" s="4"/>
      <c r="Q17" s="1" t="s">
        <v>4</v>
      </c>
      <c r="R17" s="1">
        <v>4</v>
      </c>
    </row>
    <row r="18" spans="4:18" ht="13.5" x14ac:dyDescent="0.25">
      <c r="D18" s="17"/>
      <c r="E18" s="8"/>
      <c r="F18" s="8"/>
      <c r="G18" s="4"/>
      <c r="H18" s="4"/>
      <c r="I18" s="4"/>
    </row>
    <row r="19" spans="4:18" ht="13.5" x14ac:dyDescent="0.25">
      <c r="D19" s="4"/>
      <c r="E19" s="4"/>
      <c r="F19" s="4"/>
      <c r="G19" s="4"/>
      <c r="H19" s="4"/>
      <c r="I19" s="4"/>
    </row>
    <row r="20" spans="4:18" ht="17.100000000000001" customHeight="1" x14ac:dyDescent="0.2">
      <c r="D20" s="7" t="s">
        <v>33</v>
      </c>
      <c r="E20" s="7" t="s">
        <v>9</v>
      </c>
      <c r="F20" s="7">
        <f>VLOOKUP(E20,Q14:R17,2,FALSE)</f>
        <v>0</v>
      </c>
      <c r="G20" s="5"/>
      <c r="H20" s="5"/>
      <c r="I20" s="5"/>
    </row>
    <row r="21" spans="4:18" ht="13.5" x14ac:dyDescent="0.25">
      <c r="D21" s="17"/>
      <c r="E21" s="8"/>
      <c r="F21" s="8"/>
      <c r="G21" s="4"/>
      <c r="H21" s="4"/>
      <c r="I21" s="4"/>
    </row>
    <row r="22" spans="4:18" ht="13.5" x14ac:dyDescent="0.25">
      <c r="D22" s="3"/>
      <c r="E22" s="4"/>
      <c r="F22" s="4"/>
      <c r="G22" s="4"/>
      <c r="H22" s="4"/>
      <c r="I22" s="4"/>
    </row>
    <row r="23" spans="4:18" ht="17.100000000000001" customHeight="1" x14ac:dyDescent="0.2">
      <c r="D23" s="7" t="s">
        <v>34</v>
      </c>
      <c r="E23" s="7"/>
      <c r="F23" s="7"/>
      <c r="G23" s="5"/>
      <c r="H23" s="5"/>
      <c r="I23" s="5"/>
    </row>
    <row r="24" spans="4:18" ht="13.5" x14ac:dyDescent="0.25">
      <c r="D24" s="17"/>
      <c r="E24" s="11" t="s">
        <v>9</v>
      </c>
      <c r="F24" s="14">
        <f>VLOOKUP(E24,Q25:R28,2,FALSE)</f>
        <v>0</v>
      </c>
      <c r="G24" s="4"/>
      <c r="H24" s="4"/>
      <c r="I24" s="4"/>
    </row>
    <row r="25" spans="4:18" ht="13.5" x14ac:dyDescent="0.25">
      <c r="D25" s="17"/>
      <c r="E25" s="11" t="s">
        <v>9</v>
      </c>
      <c r="F25" s="14">
        <f>VLOOKUP(E25,Q25:R29,2,FALSE)</f>
        <v>0</v>
      </c>
      <c r="G25" s="4"/>
      <c r="H25" s="4"/>
      <c r="Q25" s="1" t="s">
        <v>9</v>
      </c>
      <c r="R25" s="1">
        <v>0</v>
      </c>
    </row>
    <row r="26" spans="4:18" ht="17.100000000000001" customHeight="1" x14ac:dyDescent="0.25">
      <c r="D26" s="17"/>
      <c r="E26" s="11" t="s">
        <v>9</v>
      </c>
      <c r="F26" s="14">
        <f>VLOOKUP(E26,Q25:R28,2,FALSE)</f>
        <v>0</v>
      </c>
      <c r="G26" s="5"/>
      <c r="H26" s="5"/>
      <c r="Q26" s="1" t="s">
        <v>5</v>
      </c>
      <c r="R26" s="1">
        <v>0.5</v>
      </c>
    </row>
    <row r="27" spans="4:18" ht="13.5" x14ac:dyDescent="0.25">
      <c r="D27" s="17"/>
      <c r="E27" s="11" t="s">
        <v>9</v>
      </c>
      <c r="F27" s="14">
        <f>VLOOKUP(E27,Q25:R28,2,FALSE)</f>
        <v>0</v>
      </c>
      <c r="G27" s="4"/>
      <c r="H27" s="4"/>
      <c r="Q27" s="1" t="s">
        <v>6</v>
      </c>
      <c r="R27" s="1">
        <v>1</v>
      </c>
    </row>
    <row r="28" spans="4:18" ht="13.5" x14ac:dyDescent="0.25">
      <c r="D28" s="17"/>
      <c r="E28" s="11" t="s">
        <v>9</v>
      </c>
      <c r="F28" s="14">
        <f>VLOOKUP(E28,Q25:R28,2,FALSE)</f>
        <v>0</v>
      </c>
      <c r="G28" s="4"/>
      <c r="H28" s="4"/>
      <c r="Q28" s="1" t="s">
        <v>7</v>
      </c>
      <c r="R28" s="1">
        <v>1.5</v>
      </c>
    </row>
    <row r="29" spans="4:18" ht="13.5" x14ac:dyDescent="0.25">
      <c r="D29" s="17"/>
      <c r="E29" s="11" t="s">
        <v>9</v>
      </c>
      <c r="F29" s="14">
        <f>VLOOKUP(E29,Q25:R28,2,FALSE)</f>
        <v>0</v>
      </c>
      <c r="G29" s="4"/>
      <c r="H29" s="4"/>
    </row>
    <row r="30" spans="4:18" ht="13.5" x14ac:dyDescent="0.25">
      <c r="D30" s="17"/>
      <c r="E30" s="11" t="s">
        <v>9</v>
      </c>
      <c r="F30" s="14">
        <f>VLOOKUP(E30,Q25:R28,2,FALSE)</f>
        <v>0</v>
      </c>
      <c r="G30" s="4"/>
      <c r="H30" s="4"/>
      <c r="Q30" s="10"/>
    </row>
    <row r="31" spans="4:18" ht="13.5" x14ac:dyDescent="0.25">
      <c r="D31" s="17"/>
      <c r="E31" s="11" t="s">
        <v>9</v>
      </c>
      <c r="F31" s="14">
        <f>VLOOKUP(E31,Q25:R28,2,FALSE)</f>
        <v>0</v>
      </c>
      <c r="G31" s="4"/>
      <c r="H31" s="4"/>
      <c r="Q31" s="10"/>
    </row>
    <row r="32" spans="4:18" ht="13.5" x14ac:dyDescent="0.25">
      <c r="D32" s="17"/>
      <c r="E32" s="11" t="s">
        <v>9</v>
      </c>
      <c r="F32" s="14">
        <f>VLOOKUP(E32,Q25:R28,2,FALSE)</f>
        <v>0</v>
      </c>
      <c r="G32" s="4"/>
      <c r="H32" s="4"/>
      <c r="Q32" s="10"/>
    </row>
    <row r="33" spans="4:17" ht="13.5" x14ac:dyDescent="0.25">
      <c r="D33" s="17"/>
      <c r="E33" s="11" t="s">
        <v>9</v>
      </c>
      <c r="F33" s="14">
        <f>VLOOKUP(E33,Q25:R28,2,FALSE)</f>
        <v>0</v>
      </c>
      <c r="G33" s="4"/>
      <c r="H33" s="4"/>
      <c r="Q33" s="10"/>
    </row>
    <row r="34" spans="4:17" ht="13.5" x14ac:dyDescent="0.25">
      <c r="D34" s="11" t="s">
        <v>35</v>
      </c>
      <c r="E34" s="12"/>
      <c r="F34" s="12">
        <f>SUM(F24:F33)</f>
        <v>0</v>
      </c>
      <c r="G34" s="4"/>
      <c r="H34" s="4"/>
      <c r="Q34" s="10"/>
    </row>
    <row r="35" spans="4:17" ht="13.5" x14ac:dyDescent="0.25">
      <c r="D35" s="33"/>
      <c r="E35" s="34"/>
      <c r="F35" s="34"/>
      <c r="G35" s="4"/>
      <c r="H35" s="4"/>
      <c r="Q35" s="10"/>
    </row>
    <row r="36" spans="4:17" ht="13.5" x14ac:dyDescent="0.25">
      <c r="D36" s="7" t="s">
        <v>58</v>
      </c>
      <c r="E36" s="7" t="s">
        <v>9</v>
      </c>
      <c r="F36" s="7">
        <f>VLOOKUP(E36,N5:O7,2,FALSE)</f>
        <v>0</v>
      </c>
      <c r="G36" s="4"/>
      <c r="H36" s="4"/>
      <c r="Q36" s="10"/>
    </row>
    <row r="37" spans="4:17" ht="13.5" x14ac:dyDescent="0.25">
      <c r="D37" s="17"/>
      <c r="E37" s="8"/>
      <c r="F37" s="8"/>
      <c r="G37" s="4"/>
      <c r="H37" s="4"/>
      <c r="Q37" s="10"/>
    </row>
    <row r="38" spans="4:17" ht="13.5" x14ac:dyDescent="0.25">
      <c r="D38" s="3"/>
      <c r="E38" s="4"/>
      <c r="F38" s="6"/>
      <c r="G38" s="4"/>
      <c r="H38" s="4"/>
      <c r="Q38" s="10"/>
    </row>
    <row r="39" spans="4:17" ht="13.5" x14ac:dyDescent="0.25">
      <c r="D39" s="7" t="s">
        <v>36</v>
      </c>
      <c r="E39" s="7" t="s">
        <v>9</v>
      </c>
      <c r="F39" s="7">
        <f>VLOOKUP(E39,N14:O16,2,FALSE)</f>
        <v>0</v>
      </c>
      <c r="G39" s="4"/>
      <c r="H39" s="4"/>
      <c r="Q39" s="10"/>
    </row>
    <row r="40" spans="4:17" ht="13.5" x14ac:dyDescent="0.25">
      <c r="D40" s="17"/>
      <c r="E40" s="8"/>
      <c r="F40" s="8"/>
      <c r="G40" s="4"/>
      <c r="H40" s="4"/>
      <c r="Q40" s="10"/>
    </row>
    <row r="41" spans="4:17" ht="13.5" x14ac:dyDescent="0.25">
      <c r="D41" s="4"/>
      <c r="E41" s="4"/>
      <c r="F41" s="4"/>
      <c r="G41" s="4"/>
      <c r="H41" s="4"/>
    </row>
    <row r="42" spans="4:17" ht="17.100000000000001" customHeight="1" x14ac:dyDescent="0.25">
      <c r="D42" s="4"/>
      <c r="F42" s="31"/>
      <c r="G42" s="5"/>
      <c r="H42" s="5"/>
    </row>
    <row r="43" spans="4:17" ht="15.75" x14ac:dyDescent="0.25">
      <c r="E43" s="22" t="s">
        <v>60</v>
      </c>
      <c r="F43" s="30">
        <f>SUM(F39+F20+F36+F17+F14+F11+F5)</f>
        <v>0</v>
      </c>
      <c r="G43" s="4"/>
      <c r="H43" s="4"/>
    </row>
    <row r="44" spans="4:17" ht="13.5" x14ac:dyDescent="0.25">
      <c r="D44" s="4"/>
      <c r="G44" s="4"/>
      <c r="H44" s="4"/>
    </row>
    <row r="45" spans="4:17" ht="17.100000000000001" customHeight="1" x14ac:dyDescent="0.2">
      <c r="G45" s="5"/>
      <c r="H45" s="5"/>
    </row>
    <row r="46" spans="4:17" ht="13.5" x14ac:dyDescent="0.25">
      <c r="G46" s="4"/>
      <c r="H46" s="4"/>
    </row>
    <row r="47" spans="4:17" ht="18" x14ac:dyDescent="0.25">
      <c r="D47" s="13"/>
    </row>
  </sheetData>
  <mergeCells count="1">
    <mergeCell ref="D3:F3"/>
  </mergeCells>
  <dataValidations count="3">
    <dataValidation type="list" allowBlank="1" showInputMessage="1" showErrorMessage="1" sqref="E5 E11 E14 E17 E39 E36">
      <formula1>$Q$4:$Q$6</formula1>
    </dataValidation>
    <dataValidation type="list" allowBlank="1" showInputMessage="1" showErrorMessage="1" sqref="E24:E33">
      <formula1>$Q$25:$Q$28</formula1>
    </dataValidation>
    <dataValidation type="list" allowBlank="1" showInputMessage="1" showErrorMessage="1" sqref="E20">
      <formula1>$Q$14:$Q$17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Y58"/>
  <sheetViews>
    <sheetView workbookViewId="0">
      <selection activeCell="O35" sqref="O35"/>
    </sheetView>
  </sheetViews>
  <sheetFormatPr baseColWidth="10" defaultColWidth="11.42578125" defaultRowHeight="12.75" x14ac:dyDescent="0.2"/>
  <cols>
    <col min="7" max="7" width="18" bestFit="1" customWidth="1"/>
    <col min="8" max="8" width="18" hidden="1" customWidth="1"/>
    <col min="9" max="9" width="12.28515625" hidden="1" customWidth="1"/>
    <col min="10" max="10" width="16.85546875" customWidth="1"/>
    <col min="11" max="11" width="18.140625" hidden="1" customWidth="1"/>
    <col min="12" max="12" width="21" bestFit="1" customWidth="1"/>
    <col min="13" max="13" width="18.140625" customWidth="1"/>
    <col min="14" max="14" width="18.140625" hidden="1" customWidth="1"/>
    <col min="15" max="15" width="13" bestFit="1" customWidth="1"/>
  </cols>
  <sheetData>
    <row r="1" spans="1:25" ht="18" x14ac:dyDescent="0.25">
      <c r="A1" s="38"/>
      <c r="B1" s="38"/>
      <c r="C1" s="38"/>
      <c r="D1" s="38"/>
      <c r="E1" s="38"/>
      <c r="F1" s="39" t="s">
        <v>61</v>
      </c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23.25" x14ac:dyDescent="0.35">
      <c r="A2" s="40"/>
      <c r="B2" s="40"/>
      <c r="C2" s="40"/>
      <c r="D2" s="40"/>
      <c r="E2" s="40"/>
      <c r="F2" s="41"/>
      <c r="G2" s="40"/>
      <c r="H2" s="40"/>
      <c r="I2" s="40"/>
      <c r="J2" s="40"/>
      <c r="K2" s="40"/>
      <c r="L2" s="40"/>
      <c r="M2" s="40"/>
      <c r="N2" s="40"/>
      <c r="O2" s="40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s="19" customFormat="1" x14ac:dyDescent="0.2">
      <c r="A3" s="37" t="s">
        <v>29</v>
      </c>
      <c r="B3" s="37" t="s">
        <v>37</v>
      </c>
      <c r="C3" s="37" t="s">
        <v>38</v>
      </c>
      <c r="D3" s="37" t="s">
        <v>62</v>
      </c>
      <c r="E3" s="37" t="s">
        <v>44</v>
      </c>
      <c r="F3" s="37" t="s">
        <v>39</v>
      </c>
      <c r="G3" s="37" t="s">
        <v>40</v>
      </c>
      <c r="H3" s="37" t="s">
        <v>22</v>
      </c>
      <c r="I3" s="37" t="s">
        <v>8</v>
      </c>
      <c r="J3" s="37" t="s">
        <v>41</v>
      </c>
      <c r="K3" s="37" t="s">
        <v>23</v>
      </c>
      <c r="L3" s="37" t="s">
        <v>45</v>
      </c>
      <c r="M3" s="37" t="s">
        <v>42</v>
      </c>
      <c r="N3" s="37" t="s">
        <v>24</v>
      </c>
      <c r="O3" s="37" t="s">
        <v>43</v>
      </c>
    </row>
    <row r="4" spans="1:25" ht="13.5" x14ac:dyDescent="0.25">
      <c r="A4" s="8"/>
      <c r="B4" s="8"/>
      <c r="C4" s="8"/>
      <c r="D4" s="8"/>
      <c r="E4" s="8"/>
      <c r="F4" s="8"/>
      <c r="G4" s="8" t="s">
        <v>9</v>
      </c>
      <c r="H4" s="8">
        <f>VLOOKUP(G4,G53:H56,2,FALSE)</f>
        <v>0</v>
      </c>
      <c r="I4" s="8">
        <f t="shared" ref="I4:I33" si="0">H4*K4</f>
        <v>0</v>
      </c>
      <c r="J4" s="8" t="s">
        <v>9</v>
      </c>
      <c r="K4" s="8">
        <f>VLOOKUP(J4,J52:K57,2,FALSE)</f>
        <v>0</v>
      </c>
      <c r="L4" s="8"/>
      <c r="M4" s="8" t="s">
        <v>9</v>
      </c>
      <c r="N4" s="8">
        <f>VLOOKUP(M4,L52:M54,2,FALSE)</f>
        <v>0</v>
      </c>
      <c r="O4" s="8">
        <f>SUM(I4+K4+N4)</f>
        <v>0</v>
      </c>
    </row>
    <row r="5" spans="1:25" ht="13.5" x14ac:dyDescent="0.25">
      <c r="A5" s="9"/>
      <c r="B5" s="9"/>
      <c r="C5" s="9"/>
      <c r="D5" s="9"/>
      <c r="E5" s="9"/>
      <c r="F5" s="9"/>
      <c r="G5" s="9" t="s">
        <v>9</v>
      </c>
      <c r="H5" s="9">
        <f>VLOOKUP(G5,G53:H56,2,FALSE)</f>
        <v>0</v>
      </c>
      <c r="I5" s="9">
        <f t="shared" si="0"/>
        <v>0</v>
      </c>
      <c r="J5" s="9" t="s">
        <v>9</v>
      </c>
      <c r="K5" s="9">
        <f>VLOOKUP(J5,J52:K58,2,FALSE)</f>
        <v>0</v>
      </c>
      <c r="L5" s="9"/>
      <c r="M5" s="32" t="s">
        <v>9</v>
      </c>
      <c r="N5" s="32">
        <f>VLOOKUP(M5,L52:M54,2,FALSE)</f>
        <v>0</v>
      </c>
      <c r="O5" s="32">
        <f t="shared" ref="O5:O33" si="1">SUM(I5+K5+N5)</f>
        <v>0</v>
      </c>
    </row>
    <row r="6" spans="1:25" ht="13.5" x14ac:dyDescent="0.25">
      <c r="A6" s="8"/>
      <c r="B6" s="8"/>
      <c r="C6" s="8"/>
      <c r="D6" s="8"/>
      <c r="E6" s="8"/>
      <c r="F6" s="8"/>
      <c r="G6" s="8" t="s">
        <v>9</v>
      </c>
      <c r="H6" s="8">
        <f>VLOOKUP(G6,G53:H56,2,FALSE)</f>
        <v>0</v>
      </c>
      <c r="I6" s="8">
        <f t="shared" si="0"/>
        <v>0</v>
      </c>
      <c r="J6" s="8" t="s">
        <v>9</v>
      </c>
      <c r="K6" s="8">
        <f>VLOOKUP(J6,J52:K57,2,FALSE)</f>
        <v>0</v>
      </c>
      <c r="L6" s="8"/>
      <c r="M6" s="8" t="s">
        <v>9</v>
      </c>
      <c r="N6" s="8">
        <f>VLOOKUP(M6,L52:M54,2,FALSE)</f>
        <v>0</v>
      </c>
      <c r="O6" s="8">
        <f t="shared" si="1"/>
        <v>0</v>
      </c>
    </row>
    <row r="7" spans="1:25" ht="13.5" x14ac:dyDescent="0.25">
      <c r="A7" s="9"/>
      <c r="B7" s="9"/>
      <c r="C7" s="9"/>
      <c r="D7" s="9"/>
      <c r="E7" s="9"/>
      <c r="F7" s="9"/>
      <c r="G7" s="9" t="s">
        <v>9</v>
      </c>
      <c r="H7" s="9">
        <f>VLOOKUP(G7,G53:H56,2,FALSE)</f>
        <v>0</v>
      </c>
      <c r="I7" s="9">
        <f t="shared" si="0"/>
        <v>0</v>
      </c>
      <c r="J7" s="9" t="s">
        <v>9</v>
      </c>
      <c r="K7" s="9">
        <f>VLOOKUP(J7,J52:K57,2,FALSE)</f>
        <v>0</v>
      </c>
      <c r="L7" s="9"/>
      <c r="M7" s="32" t="s">
        <v>9</v>
      </c>
      <c r="N7" s="32">
        <f>VLOOKUP(M7,L52:M54,2,FALSE)</f>
        <v>0</v>
      </c>
      <c r="O7" s="32">
        <f t="shared" si="1"/>
        <v>0</v>
      </c>
    </row>
    <row r="8" spans="1:25" ht="13.5" x14ac:dyDescent="0.25">
      <c r="A8" s="8"/>
      <c r="B8" s="8"/>
      <c r="C8" s="8"/>
      <c r="D8" s="8"/>
      <c r="E8" s="8"/>
      <c r="F8" s="8"/>
      <c r="G8" s="8" t="s">
        <v>9</v>
      </c>
      <c r="H8" s="8">
        <f>VLOOKUP(G8,G53:H56,2,FALSE)</f>
        <v>0</v>
      </c>
      <c r="I8" s="8">
        <f t="shared" si="0"/>
        <v>0</v>
      </c>
      <c r="J8" s="8" t="s">
        <v>9</v>
      </c>
      <c r="K8" s="8">
        <f>VLOOKUP(J8,J52:K57,2,FALSE)</f>
        <v>0</v>
      </c>
      <c r="L8" s="8"/>
      <c r="M8" s="8" t="s">
        <v>9</v>
      </c>
      <c r="N8" s="8">
        <f>VLOOKUP(M8,L52:M54,2,FALSE)</f>
        <v>0</v>
      </c>
      <c r="O8" s="8">
        <f t="shared" si="1"/>
        <v>0</v>
      </c>
    </row>
    <row r="9" spans="1:25" ht="13.5" x14ac:dyDescent="0.25">
      <c r="A9" s="9"/>
      <c r="B9" s="9"/>
      <c r="C9" s="9"/>
      <c r="D9" s="9"/>
      <c r="E9" s="9"/>
      <c r="F9" s="9"/>
      <c r="G9" s="9" t="s">
        <v>9</v>
      </c>
      <c r="H9" s="9">
        <f>VLOOKUP(G9,G53:H56,2,FALSE)</f>
        <v>0</v>
      </c>
      <c r="I9" s="9">
        <f t="shared" si="0"/>
        <v>0</v>
      </c>
      <c r="J9" s="9" t="s">
        <v>9</v>
      </c>
      <c r="K9" s="9">
        <f>VLOOKUP(J9,J52:K57,2,FALSE)</f>
        <v>0</v>
      </c>
      <c r="L9" s="9"/>
      <c r="M9" s="32" t="s">
        <v>9</v>
      </c>
      <c r="N9" s="32">
        <f>VLOOKUP(M9,L52:M54,2,FALSE)</f>
        <v>0</v>
      </c>
      <c r="O9" s="32">
        <f t="shared" si="1"/>
        <v>0</v>
      </c>
    </row>
    <row r="10" spans="1:25" ht="13.5" x14ac:dyDescent="0.25">
      <c r="A10" s="8"/>
      <c r="B10" s="8"/>
      <c r="C10" s="8"/>
      <c r="D10" s="8"/>
      <c r="E10" s="8"/>
      <c r="F10" s="8"/>
      <c r="G10" s="8" t="s">
        <v>9</v>
      </c>
      <c r="H10" s="8">
        <f>VLOOKUP(G10,G53:H56,2,FALSE)</f>
        <v>0</v>
      </c>
      <c r="I10" s="8">
        <f t="shared" si="0"/>
        <v>0</v>
      </c>
      <c r="J10" s="8" t="s">
        <v>9</v>
      </c>
      <c r="K10" s="8">
        <f>VLOOKUP(J10,J52:K57,2,FALSE)</f>
        <v>0</v>
      </c>
      <c r="L10" s="8"/>
      <c r="M10" s="8" t="s">
        <v>9</v>
      </c>
      <c r="N10" s="8">
        <f>VLOOKUP(M10,L52:M54,2,FALSE)</f>
        <v>0</v>
      </c>
      <c r="O10" s="8">
        <f t="shared" si="1"/>
        <v>0</v>
      </c>
    </row>
    <row r="11" spans="1:25" ht="13.5" x14ac:dyDescent="0.25">
      <c r="A11" s="9"/>
      <c r="B11" s="9"/>
      <c r="C11" s="9"/>
      <c r="D11" s="9"/>
      <c r="E11" s="9"/>
      <c r="F11" s="9"/>
      <c r="G11" s="9" t="s">
        <v>9</v>
      </c>
      <c r="H11" s="9">
        <f>VLOOKUP(G11,G53:H56,2,FALSE)</f>
        <v>0</v>
      </c>
      <c r="I11" s="9">
        <f t="shared" si="0"/>
        <v>0</v>
      </c>
      <c r="J11" s="9" t="s">
        <v>9</v>
      </c>
      <c r="K11" s="9">
        <f>VLOOKUP(J11,J52:K57,2,FALSE)</f>
        <v>0</v>
      </c>
      <c r="L11" s="9"/>
      <c r="M11" s="32" t="s">
        <v>9</v>
      </c>
      <c r="N11" s="32">
        <f>VLOOKUP(M11,L52:M54,2,FALSE)</f>
        <v>0</v>
      </c>
      <c r="O11" s="32">
        <f t="shared" si="1"/>
        <v>0</v>
      </c>
    </row>
    <row r="12" spans="1:25" ht="13.5" x14ac:dyDescent="0.25">
      <c r="A12" s="8"/>
      <c r="B12" s="8"/>
      <c r="C12" s="8"/>
      <c r="D12" s="8"/>
      <c r="E12" s="8"/>
      <c r="F12" s="8"/>
      <c r="G12" s="8" t="s">
        <v>9</v>
      </c>
      <c r="H12" s="8">
        <f>VLOOKUP(G12,G53:H56,2,FALSE)</f>
        <v>0</v>
      </c>
      <c r="I12" s="8">
        <f t="shared" si="0"/>
        <v>0</v>
      </c>
      <c r="J12" s="8" t="s">
        <v>9</v>
      </c>
      <c r="K12" s="8">
        <f>VLOOKUP(J12,J52:K57,2,FALSE)</f>
        <v>0</v>
      </c>
      <c r="L12" s="8"/>
      <c r="M12" s="8" t="s">
        <v>9</v>
      </c>
      <c r="N12" s="8">
        <f>VLOOKUP(M12,L52:M54,2,FALSE)</f>
        <v>0</v>
      </c>
      <c r="O12" s="8">
        <f t="shared" si="1"/>
        <v>0</v>
      </c>
    </row>
    <row r="13" spans="1:25" ht="13.5" x14ac:dyDescent="0.25">
      <c r="A13" s="9"/>
      <c r="B13" s="9"/>
      <c r="C13" s="9"/>
      <c r="D13" s="9"/>
      <c r="E13" s="9"/>
      <c r="F13" s="9"/>
      <c r="G13" s="9" t="s">
        <v>9</v>
      </c>
      <c r="H13" s="9">
        <f>VLOOKUP(G13,G53:H56,2,FALSE)</f>
        <v>0</v>
      </c>
      <c r="I13" s="9">
        <f t="shared" si="0"/>
        <v>0</v>
      </c>
      <c r="J13" s="9" t="s">
        <v>9</v>
      </c>
      <c r="K13" s="9">
        <f>VLOOKUP(J13,J52:K57,2,FALSE)</f>
        <v>0</v>
      </c>
      <c r="L13" s="9"/>
      <c r="M13" s="32" t="s">
        <v>9</v>
      </c>
      <c r="N13" s="32">
        <f>VLOOKUP(M13,L52:M54,2,FALSE)</f>
        <v>0</v>
      </c>
      <c r="O13" s="32">
        <f t="shared" si="1"/>
        <v>0</v>
      </c>
    </row>
    <row r="14" spans="1:25" ht="13.5" x14ac:dyDescent="0.25">
      <c r="A14" s="20"/>
      <c r="B14" s="20"/>
      <c r="C14" s="20"/>
      <c r="D14" s="20"/>
      <c r="E14" s="20"/>
      <c r="F14" s="20"/>
      <c r="G14" s="8" t="s">
        <v>9</v>
      </c>
      <c r="H14" s="8">
        <f>VLOOKUP(G14,G53:H56,2,FALSE)</f>
        <v>0</v>
      </c>
      <c r="I14" s="8">
        <f t="shared" si="0"/>
        <v>0</v>
      </c>
      <c r="J14" s="8" t="s">
        <v>9</v>
      </c>
      <c r="K14" s="8">
        <f>VLOOKUP(J14,J52:K57,2,FALSE)</f>
        <v>0</v>
      </c>
      <c r="L14" s="8"/>
      <c r="M14" s="8" t="s">
        <v>9</v>
      </c>
      <c r="N14" s="8">
        <f>VLOOKUP(M14,L52:M54,2,FALSE)</f>
        <v>0</v>
      </c>
      <c r="O14" s="8">
        <f t="shared" si="1"/>
        <v>0</v>
      </c>
    </row>
    <row r="15" spans="1:25" ht="13.5" x14ac:dyDescent="0.25">
      <c r="A15" s="9"/>
      <c r="B15" s="9"/>
      <c r="C15" s="9"/>
      <c r="D15" s="9"/>
      <c r="E15" s="9"/>
      <c r="F15" s="9"/>
      <c r="G15" s="9" t="s">
        <v>9</v>
      </c>
      <c r="H15" s="9">
        <f>VLOOKUP(G15,G53:H56,2,FALSE)</f>
        <v>0</v>
      </c>
      <c r="I15" s="9">
        <f t="shared" si="0"/>
        <v>0</v>
      </c>
      <c r="J15" s="9" t="s">
        <v>9</v>
      </c>
      <c r="K15" s="9">
        <f>VLOOKUP(J15,J52:K57,2,FALSE)</f>
        <v>0</v>
      </c>
      <c r="L15" s="9"/>
      <c r="M15" s="32" t="s">
        <v>9</v>
      </c>
      <c r="N15" s="32">
        <f>VLOOKUP(M15,L52:M54,2,FALSE)</f>
        <v>0</v>
      </c>
      <c r="O15" s="32">
        <f t="shared" si="1"/>
        <v>0</v>
      </c>
    </row>
    <row r="16" spans="1:25" ht="13.5" x14ac:dyDescent="0.25">
      <c r="A16" s="20"/>
      <c r="B16" s="20"/>
      <c r="C16" s="20"/>
      <c r="D16" s="20"/>
      <c r="E16" s="20"/>
      <c r="F16" s="20"/>
      <c r="G16" s="8" t="s">
        <v>9</v>
      </c>
      <c r="H16" s="8">
        <f>VLOOKUP(G16,G53:H56,2,FALSE)</f>
        <v>0</v>
      </c>
      <c r="I16" s="8">
        <f t="shared" si="0"/>
        <v>0</v>
      </c>
      <c r="J16" s="8" t="s">
        <v>9</v>
      </c>
      <c r="K16" s="8">
        <f>VLOOKUP(J16,J52:K57,2,FALSE)</f>
        <v>0</v>
      </c>
      <c r="L16" s="8"/>
      <c r="M16" s="8" t="s">
        <v>9</v>
      </c>
      <c r="N16" s="8">
        <f>VLOOKUP(M16,L52:M54,2,FALSE)</f>
        <v>0</v>
      </c>
      <c r="O16" s="8">
        <f t="shared" si="1"/>
        <v>0</v>
      </c>
    </row>
    <row r="17" spans="1:15" ht="13.5" x14ac:dyDescent="0.25">
      <c r="A17" s="9"/>
      <c r="B17" s="9"/>
      <c r="C17" s="9"/>
      <c r="D17" s="9"/>
      <c r="E17" s="9"/>
      <c r="F17" s="9"/>
      <c r="G17" s="9" t="s">
        <v>9</v>
      </c>
      <c r="H17" s="9">
        <f>VLOOKUP(G17,G53:H56,2,FALSE)</f>
        <v>0</v>
      </c>
      <c r="I17" s="9">
        <f t="shared" si="0"/>
        <v>0</v>
      </c>
      <c r="J17" s="9" t="s">
        <v>9</v>
      </c>
      <c r="K17" s="9">
        <f>VLOOKUP(J17,J52:K57,2,FALSE)</f>
        <v>0</v>
      </c>
      <c r="L17" s="9"/>
      <c r="M17" s="32" t="s">
        <v>9</v>
      </c>
      <c r="N17" s="32">
        <f>VLOOKUP(M17,L52:M54,2,FALSE)</f>
        <v>0</v>
      </c>
      <c r="O17" s="32">
        <f t="shared" si="1"/>
        <v>0</v>
      </c>
    </row>
    <row r="18" spans="1:15" ht="13.5" x14ac:dyDescent="0.25">
      <c r="A18" s="20"/>
      <c r="B18" s="20"/>
      <c r="C18" s="20"/>
      <c r="D18" s="20"/>
      <c r="E18" s="20"/>
      <c r="F18" s="20"/>
      <c r="G18" s="8" t="s">
        <v>9</v>
      </c>
      <c r="H18" s="8">
        <f>VLOOKUP(G18,G53:H56,2,FALSE)</f>
        <v>0</v>
      </c>
      <c r="I18" s="8">
        <f t="shared" si="0"/>
        <v>0</v>
      </c>
      <c r="J18" s="8" t="s">
        <v>9</v>
      </c>
      <c r="K18" s="8">
        <f>VLOOKUP(J18,J52:K57,2,FALSE)</f>
        <v>0</v>
      </c>
      <c r="L18" s="8"/>
      <c r="M18" s="8" t="s">
        <v>9</v>
      </c>
      <c r="N18" s="8">
        <f>VLOOKUP(M18,L52:M54,2,FALSE)</f>
        <v>0</v>
      </c>
      <c r="O18" s="8">
        <f t="shared" si="1"/>
        <v>0</v>
      </c>
    </row>
    <row r="19" spans="1:15" ht="13.5" x14ac:dyDescent="0.25">
      <c r="A19" s="9"/>
      <c r="B19" s="9"/>
      <c r="C19" s="9"/>
      <c r="D19" s="9"/>
      <c r="E19" s="9"/>
      <c r="F19" s="9"/>
      <c r="G19" s="9" t="s">
        <v>9</v>
      </c>
      <c r="H19" s="9">
        <f>VLOOKUP(G19,G53:H56,2,FALSE)</f>
        <v>0</v>
      </c>
      <c r="I19" s="9">
        <f t="shared" si="0"/>
        <v>0</v>
      </c>
      <c r="J19" s="9" t="s">
        <v>9</v>
      </c>
      <c r="K19" s="9">
        <f>VLOOKUP(J19,J52:K57,2,FALSE)</f>
        <v>0</v>
      </c>
      <c r="L19" s="9"/>
      <c r="M19" s="32" t="s">
        <v>9</v>
      </c>
      <c r="N19" s="32">
        <f>VLOOKUP(M19,L52:M54,2,FALSE)</f>
        <v>0</v>
      </c>
      <c r="O19" s="32">
        <f t="shared" si="1"/>
        <v>0</v>
      </c>
    </row>
    <row r="20" spans="1:15" ht="13.5" x14ac:dyDescent="0.25">
      <c r="A20" s="20"/>
      <c r="B20" s="20"/>
      <c r="C20" s="20"/>
      <c r="D20" s="20"/>
      <c r="E20" s="20"/>
      <c r="F20" s="20"/>
      <c r="G20" s="8" t="s">
        <v>9</v>
      </c>
      <c r="H20" s="8">
        <f>VLOOKUP(G20,G53:H56,2,FALSE)</f>
        <v>0</v>
      </c>
      <c r="I20" s="8">
        <f t="shared" si="0"/>
        <v>0</v>
      </c>
      <c r="J20" s="8" t="s">
        <v>9</v>
      </c>
      <c r="K20" s="8">
        <f>VLOOKUP(J20,J52:K57,2,FALSE)</f>
        <v>0</v>
      </c>
      <c r="L20" s="8"/>
      <c r="M20" s="8" t="s">
        <v>9</v>
      </c>
      <c r="N20" s="8">
        <f>VLOOKUP(M20,L52:M54,2,FALSE)</f>
        <v>0</v>
      </c>
      <c r="O20" s="8">
        <f t="shared" si="1"/>
        <v>0</v>
      </c>
    </row>
    <row r="21" spans="1:15" ht="13.5" x14ac:dyDescent="0.25">
      <c r="A21" s="9"/>
      <c r="B21" s="9"/>
      <c r="C21" s="9"/>
      <c r="D21" s="9"/>
      <c r="E21" s="9"/>
      <c r="F21" s="9"/>
      <c r="G21" s="9" t="s">
        <v>9</v>
      </c>
      <c r="H21" s="9">
        <f>VLOOKUP(G21,G53:H56,2,FALSE)</f>
        <v>0</v>
      </c>
      <c r="I21" s="9">
        <f t="shared" si="0"/>
        <v>0</v>
      </c>
      <c r="J21" s="9" t="s">
        <v>9</v>
      </c>
      <c r="K21" s="9">
        <f>VLOOKUP(J21,J52:K57,2,FALSE)</f>
        <v>0</v>
      </c>
      <c r="L21" s="9"/>
      <c r="M21" s="32" t="s">
        <v>9</v>
      </c>
      <c r="N21" s="32">
        <f>VLOOKUP(M21,L52:M54,2,FALSE)</f>
        <v>0</v>
      </c>
      <c r="O21" s="32">
        <f t="shared" si="1"/>
        <v>0</v>
      </c>
    </row>
    <row r="22" spans="1:15" ht="13.5" x14ac:dyDescent="0.25">
      <c r="A22" s="20"/>
      <c r="B22" s="20"/>
      <c r="C22" s="20"/>
      <c r="D22" s="20"/>
      <c r="E22" s="20"/>
      <c r="F22" s="20"/>
      <c r="G22" s="8" t="s">
        <v>9</v>
      </c>
      <c r="H22" s="8">
        <f>VLOOKUP(G22,G53:H56,2,FALSE)</f>
        <v>0</v>
      </c>
      <c r="I22" s="8">
        <f t="shared" si="0"/>
        <v>0</v>
      </c>
      <c r="J22" s="8" t="s">
        <v>9</v>
      </c>
      <c r="K22" s="8">
        <f>VLOOKUP(J22,J52:K57,2,FALSE)</f>
        <v>0</v>
      </c>
      <c r="L22" s="8"/>
      <c r="M22" s="8" t="s">
        <v>9</v>
      </c>
      <c r="N22" s="8">
        <f>VLOOKUP(M22,L52:M54,2,FALSE)</f>
        <v>0</v>
      </c>
      <c r="O22" s="8">
        <f t="shared" si="1"/>
        <v>0</v>
      </c>
    </row>
    <row r="23" spans="1:15" ht="13.5" x14ac:dyDescent="0.25">
      <c r="A23" s="9"/>
      <c r="B23" s="9"/>
      <c r="C23" s="9"/>
      <c r="D23" s="9"/>
      <c r="E23" s="9"/>
      <c r="F23" s="9"/>
      <c r="G23" s="9" t="s">
        <v>9</v>
      </c>
      <c r="H23" s="9">
        <f>VLOOKUP(G23,G53:H56,2,FALSE)</f>
        <v>0</v>
      </c>
      <c r="I23" s="9">
        <f t="shared" si="0"/>
        <v>0</v>
      </c>
      <c r="J23" s="9" t="s">
        <v>9</v>
      </c>
      <c r="K23" s="9">
        <f>VLOOKUP(J23,J52:K57,2,FALSE)</f>
        <v>0</v>
      </c>
      <c r="L23" s="9"/>
      <c r="M23" s="32" t="s">
        <v>9</v>
      </c>
      <c r="N23" s="32">
        <f>VLOOKUP(M23,L52:M54,2,FALSE)</f>
        <v>0</v>
      </c>
      <c r="O23" s="32">
        <f t="shared" si="1"/>
        <v>0</v>
      </c>
    </row>
    <row r="24" spans="1:15" ht="13.5" x14ac:dyDescent="0.25">
      <c r="A24" s="20"/>
      <c r="B24" s="20"/>
      <c r="C24" s="20"/>
      <c r="D24" s="20"/>
      <c r="E24" s="20"/>
      <c r="F24" s="20"/>
      <c r="G24" s="8" t="s">
        <v>9</v>
      </c>
      <c r="H24" s="8">
        <f>VLOOKUP(G24,G53:H56,2,FALSE)</f>
        <v>0</v>
      </c>
      <c r="I24" s="8">
        <f t="shared" si="0"/>
        <v>0</v>
      </c>
      <c r="J24" s="8" t="s">
        <v>9</v>
      </c>
      <c r="K24" s="8">
        <f>VLOOKUP(J24,J52:K57,2,FALSE)</f>
        <v>0</v>
      </c>
      <c r="L24" s="8"/>
      <c r="M24" s="8" t="s">
        <v>9</v>
      </c>
      <c r="N24" s="8">
        <f>VLOOKUP(M24,L52:M54,2,FALSE)</f>
        <v>0</v>
      </c>
      <c r="O24" s="8">
        <f t="shared" si="1"/>
        <v>0</v>
      </c>
    </row>
    <row r="25" spans="1:15" ht="13.5" x14ac:dyDescent="0.25">
      <c r="A25" s="9"/>
      <c r="B25" s="9"/>
      <c r="C25" s="9"/>
      <c r="D25" s="9"/>
      <c r="E25" s="9"/>
      <c r="F25" s="9"/>
      <c r="G25" s="9" t="s">
        <v>9</v>
      </c>
      <c r="H25" s="9">
        <f>VLOOKUP(G25,G53:H56,2,FALSE)</f>
        <v>0</v>
      </c>
      <c r="I25" s="9">
        <f t="shared" si="0"/>
        <v>0</v>
      </c>
      <c r="J25" s="9" t="s">
        <v>9</v>
      </c>
      <c r="K25" s="9">
        <f>VLOOKUP(J25,J52:K57,2,FALSE)</f>
        <v>0</v>
      </c>
      <c r="L25" s="9"/>
      <c r="M25" s="32" t="s">
        <v>9</v>
      </c>
      <c r="N25" s="32">
        <f>VLOOKUP(M25,L52:M54,2,FALSE)</f>
        <v>0</v>
      </c>
      <c r="O25" s="32">
        <f t="shared" si="1"/>
        <v>0</v>
      </c>
    </row>
    <row r="26" spans="1:15" ht="13.5" x14ac:dyDescent="0.25">
      <c r="A26" s="20"/>
      <c r="B26" s="20"/>
      <c r="C26" s="20"/>
      <c r="D26" s="20"/>
      <c r="E26" s="20"/>
      <c r="F26" s="20"/>
      <c r="G26" s="8" t="s">
        <v>9</v>
      </c>
      <c r="H26" s="8">
        <f>VLOOKUP(G26,G53:H56,2,FALSE)</f>
        <v>0</v>
      </c>
      <c r="I26" s="8">
        <f t="shared" si="0"/>
        <v>0</v>
      </c>
      <c r="J26" s="8" t="s">
        <v>9</v>
      </c>
      <c r="K26" s="8">
        <f>VLOOKUP(J26,J52:K57,2,FALSE)</f>
        <v>0</v>
      </c>
      <c r="L26" s="8"/>
      <c r="M26" s="8" t="s">
        <v>9</v>
      </c>
      <c r="N26" s="8">
        <f>VLOOKUP(M26,L52:M54,2,FALSE)</f>
        <v>0</v>
      </c>
      <c r="O26" s="8">
        <f t="shared" si="1"/>
        <v>0</v>
      </c>
    </row>
    <row r="27" spans="1:15" ht="13.5" x14ac:dyDescent="0.25">
      <c r="A27" s="9"/>
      <c r="B27" s="9"/>
      <c r="C27" s="9"/>
      <c r="D27" s="9"/>
      <c r="E27" s="9"/>
      <c r="F27" s="9"/>
      <c r="G27" s="9" t="s">
        <v>9</v>
      </c>
      <c r="H27" s="9">
        <f>VLOOKUP(G27,G53:H56,2,FALSE)</f>
        <v>0</v>
      </c>
      <c r="I27" s="9">
        <f t="shared" si="0"/>
        <v>0</v>
      </c>
      <c r="J27" s="9" t="s">
        <v>9</v>
      </c>
      <c r="K27" s="9">
        <f>VLOOKUP(J27,J52:K57,2,FALSE)</f>
        <v>0</v>
      </c>
      <c r="L27" s="9"/>
      <c r="M27" s="32" t="s">
        <v>9</v>
      </c>
      <c r="N27" s="32">
        <f>VLOOKUP(M27,L52:M54,2,FALSE)</f>
        <v>0</v>
      </c>
      <c r="O27" s="32">
        <f t="shared" si="1"/>
        <v>0</v>
      </c>
    </row>
    <row r="28" spans="1:15" ht="13.5" x14ac:dyDescent="0.25">
      <c r="A28" s="20"/>
      <c r="B28" s="20"/>
      <c r="C28" s="20"/>
      <c r="D28" s="20"/>
      <c r="E28" s="20"/>
      <c r="F28" s="20"/>
      <c r="G28" s="8" t="s">
        <v>9</v>
      </c>
      <c r="H28" s="8">
        <f>VLOOKUP(G28,G53:H56,2,FALSE)</f>
        <v>0</v>
      </c>
      <c r="I28" s="8">
        <f t="shared" si="0"/>
        <v>0</v>
      </c>
      <c r="J28" s="8" t="s">
        <v>9</v>
      </c>
      <c r="K28" s="8">
        <f>VLOOKUP(J28,J52:K57,2,FALSE)</f>
        <v>0</v>
      </c>
      <c r="L28" s="8"/>
      <c r="M28" s="8" t="s">
        <v>9</v>
      </c>
      <c r="N28" s="8">
        <f>VLOOKUP(M28,L52:M54,2,FALSE)</f>
        <v>0</v>
      </c>
      <c r="O28" s="8">
        <f t="shared" si="1"/>
        <v>0</v>
      </c>
    </row>
    <row r="29" spans="1:15" ht="13.5" x14ac:dyDescent="0.25">
      <c r="A29" s="9"/>
      <c r="B29" s="9"/>
      <c r="C29" s="9"/>
      <c r="D29" s="9"/>
      <c r="E29" s="9"/>
      <c r="F29" s="9"/>
      <c r="G29" s="9" t="s">
        <v>9</v>
      </c>
      <c r="H29" s="9">
        <f>VLOOKUP(G29,G53:H56,2,FALSE)</f>
        <v>0</v>
      </c>
      <c r="I29" s="9">
        <f t="shared" si="0"/>
        <v>0</v>
      </c>
      <c r="J29" s="9" t="s">
        <v>9</v>
      </c>
      <c r="K29" s="9">
        <f>VLOOKUP(J29,J52:K57,2,FALSE)</f>
        <v>0</v>
      </c>
      <c r="L29" s="9"/>
      <c r="M29" s="32" t="s">
        <v>9</v>
      </c>
      <c r="N29" s="32">
        <f>VLOOKUP(M29,L52:M54,2,FALSE)</f>
        <v>0</v>
      </c>
      <c r="O29" s="32">
        <f t="shared" si="1"/>
        <v>0</v>
      </c>
    </row>
    <row r="30" spans="1:15" ht="13.5" x14ac:dyDescent="0.25">
      <c r="A30" s="20"/>
      <c r="B30" s="20"/>
      <c r="C30" s="20"/>
      <c r="D30" s="20"/>
      <c r="E30" s="20"/>
      <c r="F30" s="20"/>
      <c r="G30" s="8" t="s">
        <v>9</v>
      </c>
      <c r="H30" s="8">
        <f>VLOOKUP(G30,G53:H56,2,FALSE)</f>
        <v>0</v>
      </c>
      <c r="I30" s="8">
        <f t="shared" si="0"/>
        <v>0</v>
      </c>
      <c r="J30" s="8" t="s">
        <v>9</v>
      </c>
      <c r="K30" s="8">
        <f>VLOOKUP(J30,J52:K57,2,FALSE)</f>
        <v>0</v>
      </c>
      <c r="L30" s="8"/>
      <c r="M30" s="8" t="s">
        <v>9</v>
      </c>
      <c r="N30" s="8">
        <f>VLOOKUP(M30,L52:M54,2,FALSE)</f>
        <v>0</v>
      </c>
      <c r="O30" s="8">
        <f t="shared" si="1"/>
        <v>0</v>
      </c>
    </row>
    <row r="31" spans="1:15" ht="13.5" x14ac:dyDescent="0.25">
      <c r="A31" s="9"/>
      <c r="B31" s="9"/>
      <c r="C31" s="9"/>
      <c r="D31" s="9"/>
      <c r="E31" s="9"/>
      <c r="F31" s="9"/>
      <c r="G31" s="9" t="s">
        <v>9</v>
      </c>
      <c r="H31" s="9">
        <f>VLOOKUP(G31,G53:H56,2,FALSE)</f>
        <v>0</v>
      </c>
      <c r="I31" s="9">
        <f t="shared" si="0"/>
        <v>0</v>
      </c>
      <c r="J31" s="9" t="s">
        <v>9</v>
      </c>
      <c r="K31" s="9">
        <f>VLOOKUP(J31,J52:K57,2,FALSE)</f>
        <v>0</v>
      </c>
      <c r="L31" s="9"/>
      <c r="M31" s="32" t="s">
        <v>9</v>
      </c>
      <c r="N31" s="32">
        <f>VLOOKUP(M31,L52:M54,2,FALSE)</f>
        <v>0</v>
      </c>
      <c r="O31" s="32">
        <f t="shared" si="1"/>
        <v>0</v>
      </c>
    </row>
    <row r="32" spans="1:15" ht="13.5" x14ac:dyDescent="0.25">
      <c r="A32" s="20"/>
      <c r="B32" s="20"/>
      <c r="C32" s="20"/>
      <c r="D32" s="20"/>
      <c r="E32" s="20"/>
      <c r="F32" s="20"/>
      <c r="G32" s="8" t="s">
        <v>9</v>
      </c>
      <c r="H32" s="8">
        <f>VLOOKUP(G32,G53:H56,2,FALSE)</f>
        <v>0</v>
      </c>
      <c r="I32" s="8">
        <f t="shared" si="0"/>
        <v>0</v>
      </c>
      <c r="J32" s="8" t="s">
        <v>9</v>
      </c>
      <c r="K32" s="8">
        <f>VLOOKUP(J32,J52:K57,2,FALSE)</f>
        <v>0</v>
      </c>
      <c r="L32" s="8"/>
      <c r="M32" s="8" t="s">
        <v>9</v>
      </c>
      <c r="N32" s="8">
        <f>VLOOKUP(M32,L52:M54,2,FALSE)</f>
        <v>0</v>
      </c>
      <c r="O32" s="8">
        <f t="shared" si="1"/>
        <v>0</v>
      </c>
    </row>
    <row r="33" spans="1:15" ht="13.5" x14ac:dyDescent="0.25">
      <c r="A33" s="9"/>
      <c r="B33" s="9"/>
      <c r="C33" s="9"/>
      <c r="D33" s="9"/>
      <c r="E33" s="9"/>
      <c r="F33" s="9"/>
      <c r="G33" s="9" t="s">
        <v>9</v>
      </c>
      <c r="H33" s="9">
        <f>VLOOKUP(G33,G53:H56,2,FALSE)</f>
        <v>0</v>
      </c>
      <c r="I33" s="9">
        <f t="shared" si="0"/>
        <v>0</v>
      </c>
      <c r="J33" s="9" t="s">
        <v>9</v>
      </c>
      <c r="K33" s="9">
        <f>VLOOKUP(J33,J52:K57,2,FALSE)</f>
        <v>0</v>
      </c>
      <c r="L33" s="9"/>
      <c r="M33" s="32" t="s">
        <v>9</v>
      </c>
      <c r="N33" s="32">
        <f>VLOOKUP(M33,L52:M54,2,FALSE)</f>
        <v>0</v>
      </c>
      <c r="O33" s="32">
        <f t="shared" si="1"/>
        <v>0</v>
      </c>
    </row>
    <row r="34" spans="1:15" ht="13.5" x14ac:dyDescent="0.2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15.75" x14ac:dyDescent="0.2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1">
        <f>SUM(O4:O33)</f>
        <v>0</v>
      </c>
    </row>
    <row r="50" spans="7:13" ht="10.5" customHeight="1" x14ac:dyDescent="0.2"/>
    <row r="51" spans="7:13" ht="0.75" hidden="1" customHeight="1" x14ac:dyDescent="0.2"/>
    <row r="52" spans="7:13" hidden="1" x14ac:dyDescent="0.2">
      <c r="J52" s="10" t="s">
        <v>9</v>
      </c>
      <c r="K52">
        <v>0</v>
      </c>
      <c r="L52" s="10" t="s">
        <v>9</v>
      </c>
    </row>
    <row r="53" spans="7:13" hidden="1" x14ac:dyDescent="0.2">
      <c r="G53" s="10" t="s">
        <v>9</v>
      </c>
      <c r="H53" s="10">
        <v>0</v>
      </c>
      <c r="J53" s="10" t="s">
        <v>11</v>
      </c>
      <c r="K53">
        <v>10</v>
      </c>
      <c r="L53" s="10" t="s">
        <v>3</v>
      </c>
      <c r="M53">
        <v>0.5</v>
      </c>
    </row>
    <row r="54" spans="7:13" hidden="1" x14ac:dyDescent="0.2">
      <c r="G54" s="10" t="s">
        <v>16</v>
      </c>
      <c r="H54" s="10">
        <v>1</v>
      </c>
      <c r="J54" s="10" t="s">
        <v>12</v>
      </c>
      <c r="K54">
        <v>7.5</v>
      </c>
      <c r="L54" s="10" t="s">
        <v>20</v>
      </c>
      <c r="M54">
        <v>1</v>
      </c>
    </row>
    <row r="55" spans="7:13" hidden="1" x14ac:dyDescent="0.2">
      <c r="G55" s="10" t="s">
        <v>10</v>
      </c>
      <c r="H55" s="10">
        <v>0.75</v>
      </c>
      <c r="J55" s="10" t="s">
        <v>13</v>
      </c>
      <c r="K55">
        <v>5</v>
      </c>
    </row>
    <row r="56" spans="7:13" hidden="1" x14ac:dyDescent="0.2">
      <c r="G56" s="10" t="s">
        <v>17</v>
      </c>
      <c r="H56" s="10">
        <v>0.5</v>
      </c>
      <c r="J56" s="10" t="s">
        <v>14</v>
      </c>
      <c r="K56">
        <v>2.5</v>
      </c>
    </row>
    <row r="57" spans="7:13" hidden="1" x14ac:dyDescent="0.2">
      <c r="G57" s="10"/>
      <c r="H57" s="10"/>
      <c r="J57" s="10" t="s">
        <v>15</v>
      </c>
      <c r="K57">
        <v>0.5</v>
      </c>
    </row>
    <row r="58" spans="7:13" hidden="1" x14ac:dyDescent="0.2">
      <c r="G58" s="10"/>
      <c r="H58" s="10"/>
    </row>
  </sheetData>
  <dataValidations count="3">
    <dataValidation type="list" allowBlank="1" showInputMessage="1" showErrorMessage="1" sqref="M4:M33">
      <formula1>$L$52:$L$54</formula1>
    </dataValidation>
    <dataValidation type="list" allowBlank="1" showInputMessage="1" showErrorMessage="1" sqref="J4:J33">
      <formula1>$J$52:$J$57</formula1>
    </dataValidation>
    <dataValidation type="list" allowBlank="1" showInputMessage="1" showErrorMessage="1" sqref="G4:G33">
      <formula1>$G$53:$G$56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I56"/>
  <sheetViews>
    <sheetView workbookViewId="0">
      <selection activeCell="I33" sqref="I33"/>
    </sheetView>
  </sheetViews>
  <sheetFormatPr baseColWidth="10" defaultRowHeight="12.75" x14ac:dyDescent="0.2"/>
  <cols>
    <col min="1" max="1" width="22.85546875" bestFit="1" customWidth="1"/>
    <col min="2" max="2" width="17" customWidth="1"/>
    <col min="3" max="3" width="19.140625" customWidth="1"/>
    <col min="4" max="4" width="24.42578125" bestFit="1" customWidth="1"/>
    <col min="6" max="6" width="14" bestFit="1" customWidth="1"/>
    <col min="7" max="7" width="9" customWidth="1"/>
    <col min="8" max="8" width="13.5703125" customWidth="1"/>
  </cols>
  <sheetData>
    <row r="1" spans="1:9" ht="18" x14ac:dyDescent="0.25">
      <c r="A1" s="13" t="s">
        <v>46</v>
      </c>
      <c r="B1" s="13"/>
      <c r="C1" s="13"/>
    </row>
    <row r="3" spans="1:9" x14ac:dyDescent="0.2">
      <c r="A3" s="28" t="s">
        <v>47</v>
      </c>
      <c r="B3" s="28" t="s">
        <v>48</v>
      </c>
      <c r="C3" s="28" t="s">
        <v>49</v>
      </c>
      <c r="D3" s="28" t="s">
        <v>50</v>
      </c>
      <c r="E3" s="28" t="s">
        <v>38</v>
      </c>
      <c r="F3" s="28" t="s">
        <v>51</v>
      </c>
      <c r="G3" s="29"/>
      <c r="H3" s="29" t="s">
        <v>49</v>
      </c>
      <c r="I3" s="29" t="s">
        <v>35</v>
      </c>
    </row>
    <row r="4" spans="1:9" ht="13.5" x14ac:dyDescent="0.25">
      <c r="A4" s="8"/>
      <c r="B4" s="8" t="s">
        <v>9</v>
      </c>
      <c r="C4" s="8">
        <f>VLOOKUP(B4,B52:C55,2,FALSE)</f>
        <v>0</v>
      </c>
      <c r="D4" s="8"/>
      <c r="E4" s="8"/>
      <c r="F4" s="8" t="s">
        <v>9</v>
      </c>
      <c r="G4" s="8">
        <f>VLOOKUP(F4,F53:G55,2,FALSE)</f>
        <v>0</v>
      </c>
      <c r="H4" s="8">
        <f t="shared" ref="H4:H30" si="0">C4*G4</f>
        <v>0</v>
      </c>
      <c r="I4" s="8">
        <f t="shared" ref="I4:I30" si="1">SUM(C4+H4)</f>
        <v>0</v>
      </c>
    </row>
    <row r="5" spans="1:9" ht="13.5" x14ac:dyDescent="0.25">
      <c r="A5" s="27"/>
      <c r="B5" s="27" t="s">
        <v>9</v>
      </c>
      <c r="C5" s="27">
        <f>VLOOKUP(B5,B52:C55,2,FALSE)</f>
        <v>0</v>
      </c>
      <c r="D5" s="27"/>
      <c r="E5" s="27"/>
      <c r="F5" s="27" t="s">
        <v>9</v>
      </c>
      <c r="G5" s="27">
        <f>VLOOKUP(F5,F53:G55,2,FALSE)</f>
        <v>0</v>
      </c>
      <c r="H5" s="27">
        <f t="shared" si="0"/>
        <v>0</v>
      </c>
      <c r="I5" s="27">
        <f t="shared" si="1"/>
        <v>0</v>
      </c>
    </row>
    <row r="6" spans="1:9" ht="13.5" x14ac:dyDescent="0.25">
      <c r="A6" s="8"/>
      <c r="B6" s="8" t="s">
        <v>9</v>
      </c>
      <c r="C6" s="8">
        <f>VLOOKUP(B6,B52:C55,2,FALSE)</f>
        <v>0</v>
      </c>
      <c r="D6" s="8"/>
      <c r="E6" s="8"/>
      <c r="F6" s="8" t="s">
        <v>9</v>
      </c>
      <c r="G6" s="8">
        <f>VLOOKUP(F6,F53:G55,2,FALSE)</f>
        <v>0</v>
      </c>
      <c r="H6" s="8">
        <f t="shared" si="0"/>
        <v>0</v>
      </c>
      <c r="I6" s="8">
        <f t="shared" si="1"/>
        <v>0</v>
      </c>
    </row>
    <row r="7" spans="1:9" ht="13.5" x14ac:dyDescent="0.25">
      <c r="A7" s="27"/>
      <c r="B7" s="27" t="s">
        <v>9</v>
      </c>
      <c r="C7" s="27">
        <f>VLOOKUP(B7,B52:C55,2,FALSE)</f>
        <v>0</v>
      </c>
      <c r="D7" s="27"/>
      <c r="E7" s="27"/>
      <c r="F7" s="27" t="s">
        <v>9</v>
      </c>
      <c r="G7" s="27">
        <f>VLOOKUP(F7,F53:G55,2,FALSE)</f>
        <v>0</v>
      </c>
      <c r="H7" s="27">
        <f t="shared" si="0"/>
        <v>0</v>
      </c>
      <c r="I7" s="27">
        <f t="shared" si="1"/>
        <v>0</v>
      </c>
    </row>
    <row r="8" spans="1:9" ht="13.5" x14ac:dyDescent="0.25">
      <c r="A8" s="8"/>
      <c r="B8" s="8" t="s">
        <v>9</v>
      </c>
      <c r="C8" s="8">
        <f>VLOOKUP(B8,B52:C55,2,FALSE)</f>
        <v>0</v>
      </c>
      <c r="D8" s="8"/>
      <c r="E8" s="8"/>
      <c r="F8" s="8" t="s">
        <v>9</v>
      </c>
      <c r="G8" s="8">
        <f>VLOOKUP(F8,F53:G55,2,FALSE)</f>
        <v>0</v>
      </c>
      <c r="H8" s="8">
        <f t="shared" si="0"/>
        <v>0</v>
      </c>
      <c r="I8" s="8">
        <f t="shared" si="1"/>
        <v>0</v>
      </c>
    </row>
    <row r="9" spans="1:9" ht="13.5" x14ac:dyDescent="0.25">
      <c r="A9" s="27"/>
      <c r="B9" s="27" t="s">
        <v>9</v>
      </c>
      <c r="C9" s="27">
        <f>VLOOKUP(B9,B52:C55,2,FALSE)</f>
        <v>0</v>
      </c>
      <c r="D9" s="27"/>
      <c r="E9" s="27"/>
      <c r="F9" s="27" t="s">
        <v>9</v>
      </c>
      <c r="G9" s="27">
        <f>VLOOKUP(F9,F53:G55,2,FALSE)</f>
        <v>0</v>
      </c>
      <c r="H9" s="27">
        <f t="shared" si="0"/>
        <v>0</v>
      </c>
      <c r="I9" s="27">
        <f t="shared" si="1"/>
        <v>0</v>
      </c>
    </row>
    <row r="10" spans="1:9" ht="13.5" x14ac:dyDescent="0.25">
      <c r="A10" s="8"/>
      <c r="B10" s="8" t="s">
        <v>9</v>
      </c>
      <c r="C10" s="8">
        <f>VLOOKUP(B10,B52:C55,2,FALSE)</f>
        <v>0</v>
      </c>
      <c r="D10" s="8"/>
      <c r="E10" s="8"/>
      <c r="F10" s="8" t="s">
        <v>9</v>
      </c>
      <c r="G10" s="8">
        <f>VLOOKUP(F10,F53:G55,2,FALSE)</f>
        <v>0</v>
      </c>
      <c r="H10" s="8">
        <f t="shared" si="0"/>
        <v>0</v>
      </c>
      <c r="I10" s="8">
        <f t="shared" si="1"/>
        <v>0</v>
      </c>
    </row>
    <row r="11" spans="1:9" ht="13.5" x14ac:dyDescent="0.25">
      <c r="A11" s="27"/>
      <c r="B11" s="27" t="s">
        <v>9</v>
      </c>
      <c r="C11" s="27">
        <f>VLOOKUP(B11,B52:C55,2,FALSE)</f>
        <v>0</v>
      </c>
      <c r="D11" s="27"/>
      <c r="E11" s="27"/>
      <c r="F11" s="27" t="s">
        <v>9</v>
      </c>
      <c r="G11" s="27">
        <f>VLOOKUP(F11,F53:G55,2,FALSE)</f>
        <v>0</v>
      </c>
      <c r="H11" s="27">
        <f t="shared" si="0"/>
        <v>0</v>
      </c>
      <c r="I11" s="27">
        <f t="shared" si="1"/>
        <v>0</v>
      </c>
    </row>
    <row r="12" spans="1:9" ht="13.5" x14ac:dyDescent="0.25">
      <c r="A12" s="8"/>
      <c r="B12" s="8" t="s">
        <v>9</v>
      </c>
      <c r="C12" s="8">
        <f>VLOOKUP(B12,B52:C55,2,FALSE)</f>
        <v>0</v>
      </c>
      <c r="D12" s="8"/>
      <c r="E12" s="8"/>
      <c r="F12" s="8" t="s">
        <v>9</v>
      </c>
      <c r="G12" s="8">
        <f>VLOOKUP(F12,F53:G55,2,FALSE)</f>
        <v>0</v>
      </c>
      <c r="H12" s="8">
        <f t="shared" si="0"/>
        <v>0</v>
      </c>
      <c r="I12" s="8">
        <f t="shared" si="1"/>
        <v>0</v>
      </c>
    </row>
    <row r="13" spans="1:9" ht="13.5" x14ac:dyDescent="0.25">
      <c r="A13" s="27"/>
      <c r="B13" s="27" t="s">
        <v>9</v>
      </c>
      <c r="C13" s="27">
        <f>VLOOKUP(B13,B52:C55,2,FALSE)</f>
        <v>0</v>
      </c>
      <c r="D13" s="27"/>
      <c r="E13" s="27"/>
      <c r="F13" s="27" t="s">
        <v>9</v>
      </c>
      <c r="G13" s="27">
        <f>VLOOKUP(F13,F53:G55,2,FALSE)</f>
        <v>0</v>
      </c>
      <c r="H13" s="27">
        <f t="shared" si="0"/>
        <v>0</v>
      </c>
      <c r="I13" s="27">
        <f t="shared" si="1"/>
        <v>0</v>
      </c>
    </row>
    <row r="14" spans="1:9" ht="13.5" x14ac:dyDescent="0.25">
      <c r="A14" s="8"/>
      <c r="B14" s="8" t="s">
        <v>9</v>
      </c>
      <c r="C14" s="8">
        <f>VLOOKUP(B14,B51:C54,2,FALSE)</f>
        <v>0</v>
      </c>
      <c r="D14" s="8"/>
      <c r="E14" s="8"/>
      <c r="F14" s="8" t="s">
        <v>9</v>
      </c>
      <c r="G14" s="8">
        <f>VLOOKUP(F14,F53:G55,2,FALSE)</f>
        <v>0</v>
      </c>
      <c r="H14" s="8">
        <f t="shared" si="0"/>
        <v>0</v>
      </c>
      <c r="I14" s="8">
        <f t="shared" si="1"/>
        <v>0</v>
      </c>
    </row>
    <row r="15" spans="1:9" ht="13.5" x14ac:dyDescent="0.25">
      <c r="A15" s="27"/>
      <c r="B15" s="27" t="s">
        <v>9</v>
      </c>
      <c r="C15" s="27">
        <f>VLOOKUP(B15,B52:C55,2,FALSE)</f>
        <v>0</v>
      </c>
      <c r="D15" s="27"/>
      <c r="E15" s="27"/>
      <c r="F15" s="27" t="s">
        <v>9</v>
      </c>
      <c r="G15" s="27">
        <f>VLOOKUP(F15,F53:G55,2,FALSE)</f>
        <v>0</v>
      </c>
      <c r="H15" s="27">
        <f t="shared" si="0"/>
        <v>0</v>
      </c>
      <c r="I15" s="27">
        <f t="shared" si="1"/>
        <v>0</v>
      </c>
    </row>
    <row r="16" spans="1:9" ht="13.5" x14ac:dyDescent="0.25">
      <c r="A16" s="8"/>
      <c r="B16" s="8" t="s">
        <v>9</v>
      </c>
      <c r="C16" s="8">
        <f>VLOOKUP(B16,B52:C55,2,FALSE)</f>
        <v>0</v>
      </c>
      <c r="D16" s="8"/>
      <c r="E16" s="8"/>
      <c r="F16" s="8" t="s">
        <v>9</v>
      </c>
      <c r="G16" s="8">
        <f>VLOOKUP(F16,F53:G55,2,FALSE)</f>
        <v>0</v>
      </c>
      <c r="H16" s="8">
        <f t="shared" si="0"/>
        <v>0</v>
      </c>
      <c r="I16" s="8">
        <f t="shared" si="1"/>
        <v>0</v>
      </c>
    </row>
    <row r="17" spans="1:9" ht="13.5" x14ac:dyDescent="0.25">
      <c r="A17" s="27"/>
      <c r="B17" s="27" t="s">
        <v>9</v>
      </c>
      <c r="C17" s="27">
        <f>VLOOKUP(B17,B52:C55,2,FALSE)</f>
        <v>0</v>
      </c>
      <c r="D17" s="27"/>
      <c r="E17" s="27"/>
      <c r="F17" s="27" t="s">
        <v>9</v>
      </c>
      <c r="G17" s="27">
        <f>VLOOKUP(F17,F53:G55,2,FALSE)</f>
        <v>0</v>
      </c>
      <c r="H17" s="27">
        <f t="shared" si="0"/>
        <v>0</v>
      </c>
      <c r="I17" s="27">
        <f t="shared" si="1"/>
        <v>0</v>
      </c>
    </row>
    <row r="18" spans="1:9" ht="13.5" x14ac:dyDescent="0.25">
      <c r="A18" s="8"/>
      <c r="B18" s="8" t="s">
        <v>9</v>
      </c>
      <c r="C18" s="8">
        <f>VLOOKUP(B18,B52:C55,2,FALSE)</f>
        <v>0</v>
      </c>
      <c r="D18" s="8"/>
      <c r="E18" s="8"/>
      <c r="F18" s="8" t="s">
        <v>9</v>
      </c>
      <c r="G18" s="8">
        <f>VLOOKUP(F18,F53:G55,2,FALSE)</f>
        <v>0</v>
      </c>
      <c r="H18" s="8">
        <f t="shared" si="0"/>
        <v>0</v>
      </c>
      <c r="I18" s="8">
        <f t="shared" si="1"/>
        <v>0</v>
      </c>
    </row>
    <row r="19" spans="1:9" ht="13.5" x14ac:dyDescent="0.25">
      <c r="A19" s="27"/>
      <c r="B19" s="27" t="s">
        <v>9</v>
      </c>
      <c r="C19" s="27">
        <f>VLOOKUP(B19,B52:C55,2,FALSE)</f>
        <v>0</v>
      </c>
      <c r="D19" s="27"/>
      <c r="E19" s="27"/>
      <c r="F19" s="27" t="s">
        <v>9</v>
      </c>
      <c r="G19" s="27">
        <f>VLOOKUP(F19,F53:G55,2,FALSE)</f>
        <v>0</v>
      </c>
      <c r="H19" s="27">
        <f t="shared" si="0"/>
        <v>0</v>
      </c>
      <c r="I19" s="27">
        <f t="shared" si="1"/>
        <v>0</v>
      </c>
    </row>
    <row r="20" spans="1:9" ht="13.5" x14ac:dyDescent="0.25">
      <c r="A20" s="8"/>
      <c r="B20" s="8" t="s">
        <v>9</v>
      </c>
      <c r="C20" s="8">
        <f>VLOOKUP(B20,B52:C55,2,FALSE)</f>
        <v>0</v>
      </c>
      <c r="D20" s="8"/>
      <c r="E20" s="8"/>
      <c r="F20" s="8" t="s">
        <v>9</v>
      </c>
      <c r="G20" s="8">
        <f>VLOOKUP(F20,F53:G55,2,FALSE)</f>
        <v>0</v>
      </c>
      <c r="H20" s="8">
        <f t="shared" si="0"/>
        <v>0</v>
      </c>
      <c r="I20" s="8">
        <f t="shared" si="1"/>
        <v>0</v>
      </c>
    </row>
    <row r="21" spans="1:9" ht="13.5" x14ac:dyDescent="0.25">
      <c r="A21" s="27"/>
      <c r="B21" s="27" t="s">
        <v>9</v>
      </c>
      <c r="C21" s="27">
        <f>VLOOKUP(B21,B52:C55,2,FALSE)</f>
        <v>0</v>
      </c>
      <c r="D21" s="27"/>
      <c r="E21" s="27"/>
      <c r="F21" s="27" t="s">
        <v>9</v>
      </c>
      <c r="G21" s="27">
        <f>VLOOKUP(F21,F53:G55,2,FALSE)</f>
        <v>0</v>
      </c>
      <c r="H21" s="27">
        <f t="shared" si="0"/>
        <v>0</v>
      </c>
      <c r="I21" s="27">
        <f t="shared" si="1"/>
        <v>0</v>
      </c>
    </row>
    <row r="22" spans="1:9" ht="13.5" x14ac:dyDescent="0.25">
      <c r="A22" s="8"/>
      <c r="B22" s="8" t="s">
        <v>9</v>
      </c>
      <c r="C22" s="8">
        <f>VLOOKUP(B22,B52:C55,2,FALSE)</f>
        <v>0</v>
      </c>
      <c r="D22" s="8"/>
      <c r="E22" s="8"/>
      <c r="F22" s="8" t="s">
        <v>9</v>
      </c>
      <c r="G22" s="8">
        <f>VLOOKUP(F22,F53:G55,2,FALSE)</f>
        <v>0</v>
      </c>
      <c r="H22" s="8">
        <f t="shared" si="0"/>
        <v>0</v>
      </c>
      <c r="I22" s="8">
        <f t="shared" si="1"/>
        <v>0</v>
      </c>
    </row>
    <row r="23" spans="1:9" ht="13.5" x14ac:dyDescent="0.25">
      <c r="A23" s="27"/>
      <c r="B23" s="27" t="s">
        <v>9</v>
      </c>
      <c r="C23" s="27">
        <f>VLOOKUP(B23,B52:C55,2,FALSE)</f>
        <v>0</v>
      </c>
      <c r="D23" s="27"/>
      <c r="E23" s="27"/>
      <c r="F23" s="27" t="s">
        <v>9</v>
      </c>
      <c r="G23" s="27">
        <f>VLOOKUP(F23,F53:G55,2,FALSE)</f>
        <v>0</v>
      </c>
      <c r="H23" s="27">
        <f t="shared" si="0"/>
        <v>0</v>
      </c>
      <c r="I23" s="27">
        <f t="shared" si="1"/>
        <v>0</v>
      </c>
    </row>
    <row r="24" spans="1:9" ht="13.5" x14ac:dyDescent="0.25">
      <c r="A24" s="8"/>
      <c r="B24" s="8" t="s">
        <v>9</v>
      </c>
      <c r="C24" s="8">
        <f>VLOOKUP(B24,B52:C55,2,FALSE)</f>
        <v>0</v>
      </c>
      <c r="D24" s="8"/>
      <c r="E24" s="8"/>
      <c r="F24" s="8" t="s">
        <v>9</v>
      </c>
      <c r="G24" s="8">
        <f>VLOOKUP(F24,F53:G55,2,FALSE)</f>
        <v>0</v>
      </c>
      <c r="H24" s="8">
        <f t="shared" si="0"/>
        <v>0</v>
      </c>
      <c r="I24" s="8">
        <f t="shared" si="1"/>
        <v>0</v>
      </c>
    </row>
    <row r="25" spans="1:9" ht="13.5" x14ac:dyDescent="0.25">
      <c r="A25" s="27"/>
      <c r="B25" s="27" t="s">
        <v>9</v>
      </c>
      <c r="C25" s="27">
        <f>VLOOKUP(B25,B52:C55,2,FALSE)</f>
        <v>0</v>
      </c>
      <c r="D25" s="27"/>
      <c r="E25" s="27"/>
      <c r="F25" s="27" t="s">
        <v>9</v>
      </c>
      <c r="G25" s="27">
        <f>VLOOKUP(F25,F53:G55,2,FALSE)</f>
        <v>0</v>
      </c>
      <c r="H25" s="27">
        <f t="shared" si="0"/>
        <v>0</v>
      </c>
      <c r="I25" s="27">
        <f t="shared" si="1"/>
        <v>0</v>
      </c>
    </row>
    <row r="26" spans="1:9" ht="13.5" x14ac:dyDescent="0.25">
      <c r="A26" s="8"/>
      <c r="B26" s="8" t="s">
        <v>9</v>
      </c>
      <c r="C26" s="8">
        <f>VLOOKUP(B26,B52:C55,2,FALSE)</f>
        <v>0</v>
      </c>
      <c r="D26" s="8"/>
      <c r="E26" s="8"/>
      <c r="F26" s="8" t="s">
        <v>9</v>
      </c>
      <c r="G26" s="8">
        <f>VLOOKUP(F26,F53:G55,2,FALSE)</f>
        <v>0</v>
      </c>
      <c r="H26" s="8">
        <f t="shared" si="0"/>
        <v>0</v>
      </c>
      <c r="I26" s="8">
        <f t="shared" si="1"/>
        <v>0</v>
      </c>
    </row>
    <row r="27" spans="1:9" ht="13.5" x14ac:dyDescent="0.25">
      <c r="A27" s="27"/>
      <c r="B27" s="27" t="s">
        <v>9</v>
      </c>
      <c r="C27" s="27">
        <f>VLOOKUP(B27,B52:C55,2,FALSE)</f>
        <v>0</v>
      </c>
      <c r="D27" s="27"/>
      <c r="E27" s="27"/>
      <c r="F27" s="27" t="s">
        <v>9</v>
      </c>
      <c r="G27" s="27">
        <f>VLOOKUP(F27,F53:G55,2,FALSE)</f>
        <v>0</v>
      </c>
      <c r="H27" s="27">
        <f t="shared" si="0"/>
        <v>0</v>
      </c>
      <c r="I27" s="27">
        <f t="shared" si="1"/>
        <v>0</v>
      </c>
    </row>
    <row r="28" spans="1:9" ht="13.5" x14ac:dyDescent="0.25">
      <c r="A28" s="8"/>
      <c r="B28" s="8" t="s">
        <v>9</v>
      </c>
      <c r="C28" s="8">
        <f>VLOOKUP(B28,B52:C55,2,FALSE)</f>
        <v>0</v>
      </c>
      <c r="D28" s="8"/>
      <c r="E28" s="8"/>
      <c r="F28" s="8" t="s">
        <v>9</v>
      </c>
      <c r="G28" s="8">
        <f>VLOOKUP(F28,F53:G55,2,FALSE)</f>
        <v>0</v>
      </c>
      <c r="H28" s="8">
        <f t="shared" si="0"/>
        <v>0</v>
      </c>
      <c r="I28" s="8">
        <f t="shared" si="1"/>
        <v>0</v>
      </c>
    </row>
    <row r="29" spans="1:9" ht="13.5" x14ac:dyDescent="0.25">
      <c r="A29" s="27"/>
      <c r="B29" s="27" t="s">
        <v>9</v>
      </c>
      <c r="C29" s="27">
        <f>VLOOKUP(B29,B52:C55,2,FALSE)</f>
        <v>0</v>
      </c>
      <c r="D29" s="27"/>
      <c r="E29" s="27"/>
      <c r="F29" s="27" t="s">
        <v>9</v>
      </c>
      <c r="G29" s="27">
        <f>VLOOKUP(F29,F53:G55,2,FALSE)</f>
        <v>0</v>
      </c>
      <c r="H29" s="27">
        <f t="shared" si="0"/>
        <v>0</v>
      </c>
      <c r="I29" s="27">
        <f t="shared" si="1"/>
        <v>0</v>
      </c>
    </row>
    <row r="30" spans="1:9" ht="13.5" x14ac:dyDescent="0.25">
      <c r="A30" s="8"/>
      <c r="B30" s="8" t="s">
        <v>9</v>
      </c>
      <c r="C30" s="8">
        <f>VLOOKUP(B30,B52:C55,2,FALSE)</f>
        <v>0</v>
      </c>
      <c r="D30" s="8"/>
      <c r="E30" s="8"/>
      <c r="F30" s="8" t="s">
        <v>9</v>
      </c>
      <c r="G30" s="8">
        <f>VLOOKUP(F30,F53:G55,2,FALSE)</f>
        <v>0</v>
      </c>
      <c r="H30" s="8">
        <f t="shared" si="0"/>
        <v>0</v>
      </c>
      <c r="I30" s="8">
        <f t="shared" si="1"/>
        <v>0</v>
      </c>
    </row>
    <row r="33" spans="8:9" ht="15" x14ac:dyDescent="0.2">
      <c r="H33" s="21" t="s">
        <v>35</v>
      </c>
      <c r="I33" s="21">
        <f>SUM(I2:I30)</f>
        <v>0</v>
      </c>
    </row>
    <row r="51" spans="2:7" ht="9" customHeight="1" x14ac:dyDescent="0.2"/>
    <row r="52" spans="2:7" ht="3" hidden="1" customHeight="1" x14ac:dyDescent="0.2">
      <c r="B52" s="10" t="s">
        <v>9</v>
      </c>
      <c r="C52">
        <v>0</v>
      </c>
    </row>
    <row r="53" spans="2:7" hidden="1" x14ac:dyDescent="0.2">
      <c r="B53" s="10" t="s">
        <v>20</v>
      </c>
      <c r="C53">
        <v>5</v>
      </c>
      <c r="F53" s="10" t="s">
        <v>9</v>
      </c>
      <c r="G53">
        <v>0</v>
      </c>
    </row>
    <row r="54" spans="2:7" ht="4.5" hidden="1" customHeight="1" x14ac:dyDescent="0.2">
      <c r="B54" s="10" t="s">
        <v>3</v>
      </c>
      <c r="C54">
        <v>3</v>
      </c>
      <c r="F54" s="10" t="s">
        <v>18</v>
      </c>
      <c r="G54">
        <v>1</v>
      </c>
    </row>
    <row r="55" spans="2:7" hidden="1" x14ac:dyDescent="0.2">
      <c r="B55" s="10" t="s">
        <v>21</v>
      </c>
      <c r="C55">
        <v>2</v>
      </c>
      <c r="F55" s="10" t="s">
        <v>19</v>
      </c>
      <c r="G55">
        <v>0.5</v>
      </c>
    </row>
    <row r="56" spans="2:7" x14ac:dyDescent="0.2">
      <c r="F56" s="10"/>
      <c r="G56" s="10"/>
    </row>
  </sheetData>
  <dataValidations count="2">
    <dataValidation type="list" allowBlank="1" showInputMessage="1" showErrorMessage="1" sqref="B4:B30">
      <formula1>$B$52:$B$55</formula1>
    </dataValidation>
    <dataValidation type="list" allowBlank="1" showInputMessage="1" showErrorMessage="1" sqref="F4:F30">
      <formula1>$F$53:$F$55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S36"/>
  <sheetViews>
    <sheetView workbookViewId="0">
      <selection activeCell="H33" sqref="H33"/>
    </sheetView>
  </sheetViews>
  <sheetFormatPr baseColWidth="10" defaultRowHeight="12.75" x14ac:dyDescent="0.2"/>
  <cols>
    <col min="1" max="1" width="41.140625" customWidth="1"/>
    <col min="2" max="2" width="21.5703125" customWidth="1"/>
    <col min="3" max="3" width="16.5703125" customWidth="1"/>
    <col min="4" max="4" width="16.28515625" customWidth="1"/>
    <col min="6" max="6" width="19" customWidth="1"/>
    <col min="10" max="10" width="11.28515625" customWidth="1"/>
    <col min="11" max="11" width="1.28515625" hidden="1" customWidth="1"/>
    <col min="12" max="12" width="11.42578125" hidden="1" customWidth="1"/>
    <col min="13" max="13" width="11" customWidth="1"/>
    <col min="14" max="15" width="11.42578125" hidden="1" customWidth="1"/>
    <col min="17" max="17" width="11.42578125" customWidth="1"/>
    <col min="18" max="19" width="11.42578125" hidden="1" customWidth="1"/>
  </cols>
  <sheetData>
    <row r="2" spans="1:8" ht="18" x14ac:dyDescent="0.25">
      <c r="A2" s="13" t="s">
        <v>52</v>
      </c>
    </row>
    <row r="4" spans="1:8" x14ac:dyDescent="0.2">
      <c r="A4" s="28" t="s">
        <v>53</v>
      </c>
      <c r="B4" s="28" t="s">
        <v>48</v>
      </c>
      <c r="C4" s="28" t="s">
        <v>49</v>
      </c>
      <c r="D4" s="28" t="s">
        <v>54</v>
      </c>
      <c r="E4" s="28" t="s">
        <v>49</v>
      </c>
      <c r="F4" s="28" t="s">
        <v>51</v>
      </c>
      <c r="G4" s="29" t="s">
        <v>49</v>
      </c>
      <c r="H4" s="29" t="s">
        <v>35</v>
      </c>
    </row>
    <row r="5" spans="1:8" ht="13.5" x14ac:dyDescent="0.25">
      <c r="A5" s="27"/>
      <c r="B5" s="27" t="s">
        <v>9</v>
      </c>
      <c r="C5" s="27">
        <f>VLOOKUP(B5,$R$33:$S$36,2,FALSE)</f>
        <v>0</v>
      </c>
      <c r="D5" s="27" t="s">
        <v>9</v>
      </c>
      <c r="E5" s="27">
        <f>VLOOKUP(D5,$K$33:$L$36,2,FALSE)</f>
        <v>0</v>
      </c>
      <c r="F5" s="27" t="s">
        <v>9</v>
      </c>
      <c r="G5" s="27">
        <f>VLOOKUP(F5,$N$33:$O$35,2,FALSE)</f>
        <v>0</v>
      </c>
      <c r="H5" s="27">
        <f>G5*E5*C5</f>
        <v>0</v>
      </c>
    </row>
    <row r="6" spans="1:8" ht="13.5" x14ac:dyDescent="0.25">
      <c r="A6" s="8"/>
      <c r="B6" s="8" t="s">
        <v>9</v>
      </c>
      <c r="C6" s="8">
        <f t="shared" ref="C6:C30" si="0">VLOOKUP(B6,$R$33:$S$36,2,FALSE)</f>
        <v>0</v>
      </c>
      <c r="D6" s="8" t="s">
        <v>9</v>
      </c>
      <c r="E6" s="8">
        <f t="shared" ref="E6:E30" si="1">VLOOKUP(D6,$K$33:$L$36,2,FALSE)</f>
        <v>0</v>
      </c>
      <c r="F6" s="8" t="s">
        <v>9</v>
      </c>
      <c r="G6" s="8">
        <f t="shared" ref="G6:G30" si="2">VLOOKUP(F6,$N$33:$O$35,2,FALSE)</f>
        <v>0</v>
      </c>
      <c r="H6" s="8">
        <f t="shared" ref="H6:H30" si="3">G6*E6*C6</f>
        <v>0</v>
      </c>
    </row>
    <row r="7" spans="1:8" ht="13.5" x14ac:dyDescent="0.25">
      <c r="A7" s="27"/>
      <c r="B7" s="27" t="s">
        <v>9</v>
      </c>
      <c r="C7" s="27">
        <f t="shared" si="0"/>
        <v>0</v>
      </c>
      <c r="D7" s="27" t="s">
        <v>9</v>
      </c>
      <c r="E7" s="27">
        <f t="shared" si="1"/>
        <v>0</v>
      </c>
      <c r="F7" s="27" t="s">
        <v>9</v>
      </c>
      <c r="G7" s="27">
        <f t="shared" si="2"/>
        <v>0</v>
      </c>
      <c r="H7" s="27">
        <f t="shared" si="3"/>
        <v>0</v>
      </c>
    </row>
    <row r="8" spans="1:8" ht="13.5" x14ac:dyDescent="0.25">
      <c r="A8" s="8"/>
      <c r="B8" s="8" t="s">
        <v>9</v>
      </c>
      <c r="C8" s="8">
        <f t="shared" si="0"/>
        <v>0</v>
      </c>
      <c r="D8" s="8" t="s">
        <v>9</v>
      </c>
      <c r="E8" s="8">
        <f t="shared" si="1"/>
        <v>0</v>
      </c>
      <c r="F8" s="8" t="s">
        <v>9</v>
      </c>
      <c r="G8" s="8">
        <f t="shared" si="2"/>
        <v>0</v>
      </c>
      <c r="H8" s="8">
        <f t="shared" si="3"/>
        <v>0</v>
      </c>
    </row>
    <row r="9" spans="1:8" ht="13.5" x14ac:dyDescent="0.25">
      <c r="A9" s="27"/>
      <c r="B9" s="27" t="s">
        <v>9</v>
      </c>
      <c r="C9" s="27">
        <f t="shared" si="0"/>
        <v>0</v>
      </c>
      <c r="D9" s="27" t="s">
        <v>9</v>
      </c>
      <c r="E9" s="27">
        <f t="shared" si="1"/>
        <v>0</v>
      </c>
      <c r="F9" s="27" t="s">
        <v>9</v>
      </c>
      <c r="G9" s="27">
        <f t="shared" si="2"/>
        <v>0</v>
      </c>
      <c r="H9" s="27">
        <f t="shared" si="3"/>
        <v>0</v>
      </c>
    </row>
    <row r="10" spans="1:8" ht="13.5" x14ac:dyDescent="0.25">
      <c r="A10" s="8"/>
      <c r="B10" s="8" t="s">
        <v>9</v>
      </c>
      <c r="C10" s="8">
        <f t="shared" si="0"/>
        <v>0</v>
      </c>
      <c r="D10" s="8" t="s">
        <v>9</v>
      </c>
      <c r="E10" s="8">
        <f t="shared" si="1"/>
        <v>0</v>
      </c>
      <c r="F10" s="8" t="s">
        <v>9</v>
      </c>
      <c r="G10" s="8">
        <f t="shared" si="2"/>
        <v>0</v>
      </c>
      <c r="H10" s="8">
        <f t="shared" si="3"/>
        <v>0</v>
      </c>
    </row>
    <row r="11" spans="1:8" ht="13.5" x14ac:dyDescent="0.25">
      <c r="A11" s="27"/>
      <c r="B11" s="27" t="s">
        <v>9</v>
      </c>
      <c r="C11" s="27">
        <f t="shared" si="0"/>
        <v>0</v>
      </c>
      <c r="D11" s="27" t="s">
        <v>9</v>
      </c>
      <c r="E11" s="27">
        <f t="shared" si="1"/>
        <v>0</v>
      </c>
      <c r="F11" s="27" t="s">
        <v>9</v>
      </c>
      <c r="G11" s="27">
        <f t="shared" si="2"/>
        <v>0</v>
      </c>
      <c r="H11" s="27">
        <f t="shared" si="3"/>
        <v>0</v>
      </c>
    </row>
    <row r="12" spans="1:8" ht="13.5" x14ac:dyDescent="0.25">
      <c r="A12" s="8"/>
      <c r="B12" s="8" t="s">
        <v>9</v>
      </c>
      <c r="C12" s="8">
        <f t="shared" si="0"/>
        <v>0</v>
      </c>
      <c r="D12" s="8" t="s">
        <v>9</v>
      </c>
      <c r="E12" s="8">
        <f t="shared" si="1"/>
        <v>0</v>
      </c>
      <c r="F12" s="8" t="s">
        <v>9</v>
      </c>
      <c r="G12" s="8">
        <f t="shared" si="2"/>
        <v>0</v>
      </c>
      <c r="H12" s="8">
        <f t="shared" si="3"/>
        <v>0</v>
      </c>
    </row>
    <row r="13" spans="1:8" ht="13.5" x14ac:dyDescent="0.25">
      <c r="A13" s="27"/>
      <c r="B13" s="27" t="s">
        <v>9</v>
      </c>
      <c r="C13" s="27">
        <f t="shared" si="0"/>
        <v>0</v>
      </c>
      <c r="D13" s="27" t="s">
        <v>9</v>
      </c>
      <c r="E13" s="27">
        <f t="shared" si="1"/>
        <v>0</v>
      </c>
      <c r="F13" s="27" t="s">
        <v>9</v>
      </c>
      <c r="G13" s="27">
        <f t="shared" si="2"/>
        <v>0</v>
      </c>
      <c r="H13" s="27">
        <f t="shared" si="3"/>
        <v>0</v>
      </c>
    </row>
    <row r="14" spans="1:8" ht="13.5" x14ac:dyDescent="0.25">
      <c r="A14" s="8"/>
      <c r="B14" s="8" t="s">
        <v>9</v>
      </c>
      <c r="C14" s="8">
        <f t="shared" si="0"/>
        <v>0</v>
      </c>
      <c r="D14" s="8" t="s">
        <v>9</v>
      </c>
      <c r="E14" s="8">
        <f t="shared" si="1"/>
        <v>0</v>
      </c>
      <c r="F14" s="8" t="s">
        <v>9</v>
      </c>
      <c r="G14" s="8">
        <f t="shared" si="2"/>
        <v>0</v>
      </c>
      <c r="H14" s="8">
        <f t="shared" si="3"/>
        <v>0</v>
      </c>
    </row>
    <row r="15" spans="1:8" ht="13.5" x14ac:dyDescent="0.25">
      <c r="A15" s="27"/>
      <c r="B15" s="27" t="s">
        <v>9</v>
      </c>
      <c r="C15" s="27">
        <f t="shared" si="0"/>
        <v>0</v>
      </c>
      <c r="D15" s="27" t="s">
        <v>9</v>
      </c>
      <c r="E15" s="27">
        <f t="shared" si="1"/>
        <v>0</v>
      </c>
      <c r="F15" s="27" t="s">
        <v>9</v>
      </c>
      <c r="G15" s="27">
        <f t="shared" si="2"/>
        <v>0</v>
      </c>
      <c r="H15" s="27">
        <f t="shared" si="3"/>
        <v>0</v>
      </c>
    </row>
    <row r="16" spans="1:8" ht="13.5" x14ac:dyDescent="0.25">
      <c r="A16" s="8"/>
      <c r="B16" s="8" t="s">
        <v>9</v>
      </c>
      <c r="C16" s="8">
        <f t="shared" si="0"/>
        <v>0</v>
      </c>
      <c r="D16" s="8" t="s">
        <v>9</v>
      </c>
      <c r="E16" s="8">
        <f t="shared" si="1"/>
        <v>0</v>
      </c>
      <c r="F16" s="8" t="s">
        <v>9</v>
      </c>
      <c r="G16" s="8">
        <f t="shared" si="2"/>
        <v>0</v>
      </c>
      <c r="H16" s="8">
        <f t="shared" si="3"/>
        <v>0</v>
      </c>
    </row>
    <row r="17" spans="1:8" ht="13.5" x14ac:dyDescent="0.25">
      <c r="A17" s="27"/>
      <c r="B17" s="27" t="s">
        <v>9</v>
      </c>
      <c r="C17" s="27">
        <f t="shared" si="0"/>
        <v>0</v>
      </c>
      <c r="D17" s="27" t="s">
        <v>9</v>
      </c>
      <c r="E17" s="27">
        <f t="shared" si="1"/>
        <v>0</v>
      </c>
      <c r="F17" s="27" t="s">
        <v>9</v>
      </c>
      <c r="G17" s="27">
        <f t="shared" si="2"/>
        <v>0</v>
      </c>
      <c r="H17" s="27">
        <f t="shared" si="3"/>
        <v>0</v>
      </c>
    </row>
    <row r="18" spans="1:8" ht="13.5" x14ac:dyDescent="0.25">
      <c r="A18" s="8"/>
      <c r="B18" s="8" t="s">
        <v>9</v>
      </c>
      <c r="C18" s="8">
        <f t="shared" si="0"/>
        <v>0</v>
      </c>
      <c r="D18" s="8" t="s">
        <v>9</v>
      </c>
      <c r="E18" s="8">
        <f t="shared" si="1"/>
        <v>0</v>
      </c>
      <c r="F18" s="8" t="s">
        <v>9</v>
      </c>
      <c r="G18" s="8">
        <f t="shared" si="2"/>
        <v>0</v>
      </c>
      <c r="H18" s="8">
        <f t="shared" si="3"/>
        <v>0</v>
      </c>
    </row>
    <row r="19" spans="1:8" ht="13.5" x14ac:dyDescent="0.25">
      <c r="A19" s="27"/>
      <c r="B19" s="27" t="s">
        <v>9</v>
      </c>
      <c r="C19" s="27">
        <f t="shared" si="0"/>
        <v>0</v>
      </c>
      <c r="D19" s="27" t="s">
        <v>9</v>
      </c>
      <c r="E19" s="27">
        <f t="shared" si="1"/>
        <v>0</v>
      </c>
      <c r="F19" s="27" t="s">
        <v>9</v>
      </c>
      <c r="G19" s="27">
        <f t="shared" si="2"/>
        <v>0</v>
      </c>
      <c r="H19" s="27">
        <f t="shared" si="3"/>
        <v>0</v>
      </c>
    </row>
    <row r="20" spans="1:8" ht="13.5" x14ac:dyDescent="0.25">
      <c r="A20" s="8"/>
      <c r="B20" s="8" t="s">
        <v>9</v>
      </c>
      <c r="C20" s="8">
        <f t="shared" si="0"/>
        <v>0</v>
      </c>
      <c r="D20" s="8" t="s">
        <v>9</v>
      </c>
      <c r="E20" s="8">
        <f t="shared" si="1"/>
        <v>0</v>
      </c>
      <c r="F20" s="8" t="s">
        <v>9</v>
      </c>
      <c r="G20" s="8">
        <f t="shared" si="2"/>
        <v>0</v>
      </c>
      <c r="H20" s="8">
        <f t="shared" si="3"/>
        <v>0</v>
      </c>
    </row>
    <row r="21" spans="1:8" ht="13.5" x14ac:dyDescent="0.25">
      <c r="A21" s="27"/>
      <c r="B21" s="27" t="s">
        <v>9</v>
      </c>
      <c r="C21" s="27">
        <f t="shared" si="0"/>
        <v>0</v>
      </c>
      <c r="D21" s="27" t="s">
        <v>9</v>
      </c>
      <c r="E21" s="27">
        <f t="shared" si="1"/>
        <v>0</v>
      </c>
      <c r="F21" s="27" t="s">
        <v>9</v>
      </c>
      <c r="G21" s="27">
        <f t="shared" si="2"/>
        <v>0</v>
      </c>
      <c r="H21" s="27">
        <f t="shared" si="3"/>
        <v>0</v>
      </c>
    </row>
    <row r="22" spans="1:8" ht="13.5" x14ac:dyDescent="0.25">
      <c r="A22" s="8"/>
      <c r="B22" s="8" t="s">
        <v>9</v>
      </c>
      <c r="C22" s="8">
        <f t="shared" si="0"/>
        <v>0</v>
      </c>
      <c r="D22" s="8" t="s">
        <v>9</v>
      </c>
      <c r="E22" s="8">
        <f t="shared" si="1"/>
        <v>0</v>
      </c>
      <c r="F22" s="8" t="s">
        <v>9</v>
      </c>
      <c r="G22" s="8">
        <f t="shared" si="2"/>
        <v>0</v>
      </c>
      <c r="H22" s="8">
        <f t="shared" si="3"/>
        <v>0</v>
      </c>
    </row>
    <row r="23" spans="1:8" ht="13.5" x14ac:dyDescent="0.25">
      <c r="A23" s="27"/>
      <c r="B23" s="27" t="s">
        <v>9</v>
      </c>
      <c r="C23" s="27">
        <f t="shared" si="0"/>
        <v>0</v>
      </c>
      <c r="D23" s="27" t="s">
        <v>9</v>
      </c>
      <c r="E23" s="27">
        <f t="shared" si="1"/>
        <v>0</v>
      </c>
      <c r="F23" s="27" t="s">
        <v>9</v>
      </c>
      <c r="G23" s="27">
        <f t="shared" si="2"/>
        <v>0</v>
      </c>
      <c r="H23" s="27">
        <f t="shared" si="3"/>
        <v>0</v>
      </c>
    </row>
    <row r="24" spans="1:8" ht="13.5" x14ac:dyDescent="0.25">
      <c r="A24" s="8"/>
      <c r="B24" s="8" t="s">
        <v>9</v>
      </c>
      <c r="C24" s="8">
        <f t="shared" si="0"/>
        <v>0</v>
      </c>
      <c r="D24" s="8" t="s">
        <v>9</v>
      </c>
      <c r="E24" s="8">
        <f t="shared" si="1"/>
        <v>0</v>
      </c>
      <c r="F24" s="8" t="s">
        <v>9</v>
      </c>
      <c r="G24" s="8">
        <f t="shared" si="2"/>
        <v>0</v>
      </c>
      <c r="H24" s="8">
        <f t="shared" si="3"/>
        <v>0</v>
      </c>
    </row>
    <row r="25" spans="1:8" ht="13.5" x14ac:dyDescent="0.25">
      <c r="A25" s="27"/>
      <c r="B25" s="27" t="s">
        <v>9</v>
      </c>
      <c r="C25" s="27">
        <f t="shared" si="0"/>
        <v>0</v>
      </c>
      <c r="D25" s="27" t="s">
        <v>9</v>
      </c>
      <c r="E25" s="27">
        <f t="shared" si="1"/>
        <v>0</v>
      </c>
      <c r="F25" s="27" t="s">
        <v>9</v>
      </c>
      <c r="G25" s="27">
        <f t="shared" si="2"/>
        <v>0</v>
      </c>
      <c r="H25" s="27">
        <f t="shared" si="3"/>
        <v>0</v>
      </c>
    </row>
    <row r="26" spans="1:8" ht="13.5" x14ac:dyDescent="0.25">
      <c r="A26" s="8"/>
      <c r="B26" s="8" t="s">
        <v>9</v>
      </c>
      <c r="C26" s="8">
        <f t="shared" si="0"/>
        <v>0</v>
      </c>
      <c r="D26" s="8" t="s">
        <v>9</v>
      </c>
      <c r="E26" s="8">
        <f t="shared" si="1"/>
        <v>0</v>
      </c>
      <c r="F26" s="8" t="s">
        <v>9</v>
      </c>
      <c r="G26" s="8">
        <f t="shared" si="2"/>
        <v>0</v>
      </c>
      <c r="H26" s="8">
        <f t="shared" si="3"/>
        <v>0</v>
      </c>
    </row>
    <row r="27" spans="1:8" ht="13.5" x14ac:dyDescent="0.25">
      <c r="A27" s="27"/>
      <c r="B27" s="27" t="s">
        <v>9</v>
      </c>
      <c r="C27" s="27">
        <f t="shared" si="0"/>
        <v>0</v>
      </c>
      <c r="D27" s="27" t="s">
        <v>9</v>
      </c>
      <c r="E27" s="27">
        <f t="shared" si="1"/>
        <v>0</v>
      </c>
      <c r="F27" s="27" t="s">
        <v>9</v>
      </c>
      <c r="G27" s="27">
        <f t="shared" si="2"/>
        <v>0</v>
      </c>
      <c r="H27" s="27">
        <f t="shared" si="3"/>
        <v>0</v>
      </c>
    </row>
    <row r="28" spans="1:8" ht="13.5" x14ac:dyDescent="0.25">
      <c r="A28" s="8"/>
      <c r="B28" s="8" t="s">
        <v>9</v>
      </c>
      <c r="C28" s="8">
        <f t="shared" si="0"/>
        <v>0</v>
      </c>
      <c r="D28" s="8" t="s">
        <v>9</v>
      </c>
      <c r="E28" s="8">
        <f t="shared" si="1"/>
        <v>0</v>
      </c>
      <c r="F28" s="8" t="s">
        <v>9</v>
      </c>
      <c r="G28" s="8">
        <f t="shared" si="2"/>
        <v>0</v>
      </c>
      <c r="H28" s="8">
        <f t="shared" si="3"/>
        <v>0</v>
      </c>
    </row>
    <row r="29" spans="1:8" ht="13.5" x14ac:dyDescent="0.25">
      <c r="A29" s="27"/>
      <c r="B29" s="27" t="s">
        <v>9</v>
      </c>
      <c r="C29" s="27">
        <f t="shared" si="0"/>
        <v>0</v>
      </c>
      <c r="D29" s="27" t="s">
        <v>9</v>
      </c>
      <c r="E29" s="27">
        <f t="shared" si="1"/>
        <v>0</v>
      </c>
      <c r="F29" s="27" t="s">
        <v>9</v>
      </c>
      <c r="G29" s="27">
        <f t="shared" si="2"/>
        <v>0</v>
      </c>
      <c r="H29" s="27">
        <f t="shared" si="3"/>
        <v>0</v>
      </c>
    </row>
    <row r="30" spans="1:8" ht="13.5" x14ac:dyDescent="0.25">
      <c r="A30" s="8"/>
      <c r="B30" s="8" t="s">
        <v>9</v>
      </c>
      <c r="C30" s="8">
        <f t="shared" si="0"/>
        <v>0</v>
      </c>
      <c r="D30" s="8" t="s">
        <v>9</v>
      </c>
      <c r="E30" s="8">
        <f t="shared" si="1"/>
        <v>0</v>
      </c>
      <c r="F30" s="8" t="s">
        <v>9</v>
      </c>
      <c r="G30" s="8">
        <f t="shared" si="2"/>
        <v>0</v>
      </c>
      <c r="H30" s="8">
        <f t="shared" si="3"/>
        <v>0</v>
      </c>
    </row>
    <row r="33" spans="7:19" ht="15" x14ac:dyDescent="0.2">
      <c r="G33" s="21" t="s">
        <v>35</v>
      </c>
      <c r="H33" s="21">
        <f>SUM(H5:H32)</f>
        <v>0</v>
      </c>
      <c r="K33" s="10" t="s">
        <v>9</v>
      </c>
      <c r="L33">
        <v>0</v>
      </c>
      <c r="N33" s="10" t="s">
        <v>9</v>
      </c>
      <c r="O33">
        <v>0</v>
      </c>
      <c r="R33" s="10" t="s">
        <v>9</v>
      </c>
      <c r="S33">
        <v>0</v>
      </c>
    </row>
    <row r="34" spans="7:19" x14ac:dyDescent="0.2">
      <c r="K34" s="10" t="s">
        <v>20</v>
      </c>
      <c r="L34">
        <v>3</v>
      </c>
      <c r="N34" s="10" t="s">
        <v>18</v>
      </c>
      <c r="O34">
        <v>1.5</v>
      </c>
      <c r="R34" s="10" t="s">
        <v>25</v>
      </c>
      <c r="S34">
        <v>0.5</v>
      </c>
    </row>
    <row r="35" spans="7:19" x14ac:dyDescent="0.2">
      <c r="K35" s="10" t="s">
        <v>3</v>
      </c>
      <c r="L35">
        <v>2</v>
      </c>
      <c r="N35" s="10" t="s">
        <v>19</v>
      </c>
      <c r="O35">
        <v>1</v>
      </c>
      <c r="R35" s="10" t="s">
        <v>26</v>
      </c>
      <c r="S35">
        <v>1</v>
      </c>
    </row>
    <row r="36" spans="7:19" x14ac:dyDescent="0.2">
      <c r="K36" s="10" t="s">
        <v>21</v>
      </c>
      <c r="L36">
        <v>1.5</v>
      </c>
      <c r="R36" s="10" t="s">
        <v>27</v>
      </c>
      <c r="S36">
        <v>2</v>
      </c>
    </row>
  </sheetData>
  <dataValidations count="5">
    <dataValidation type="list" allowBlank="1" showInputMessage="1" showErrorMessage="1" sqref="D5:D30">
      <formula1>$K$33:$K$36</formula1>
    </dataValidation>
    <dataValidation type="list" allowBlank="1" showInputMessage="1" showErrorMessage="1" sqref="B5:B30">
      <formula1>$R$33:$R$36</formula1>
    </dataValidation>
    <dataValidation type="list" allowBlank="1" showInputMessage="1" showErrorMessage="1" sqref="B31:B1048576 B1:B3">
      <formula1>$R$34:$R$36</formula1>
    </dataValidation>
    <dataValidation type="list" allowBlank="1" showInputMessage="1" showErrorMessage="1" sqref="F5:F30">
      <formula1>$N$33:$N$35</formula1>
    </dataValidation>
    <dataValidation allowBlank="1" showDropDown="1" showInputMessage="1" showErrorMessage="1" sqref="B4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B7"/>
  <sheetViews>
    <sheetView workbookViewId="0">
      <selection activeCell="B7" sqref="B7"/>
    </sheetView>
  </sheetViews>
  <sheetFormatPr baseColWidth="10" defaultRowHeight="12.75" x14ac:dyDescent="0.2"/>
  <cols>
    <col min="1" max="1" width="20.7109375" customWidth="1"/>
    <col min="2" max="2" width="18" bestFit="1" customWidth="1"/>
    <col min="3" max="3" width="15" customWidth="1"/>
  </cols>
  <sheetData>
    <row r="2" spans="1:2" x14ac:dyDescent="0.2">
      <c r="A2" s="23"/>
      <c r="B2" s="25" t="s">
        <v>49</v>
      </c>
    </row>
    <row r="3" spans="1:2" x14ac:dyDescent="0.2">
      <c r="A3" s="18" t="s">
        <v>55</v>
      </c>
      <c r="B3" s="24">
        <f>PRESTAKUNTZA!F43</f>
        <v>0</v>
      </c>
    </row>
    <row r="4" spans="1:2" x14ac:dyDescent="0.2">
      <c r="A4" s="18" t="s">
        <v>61</v>
      </c>
      <c r="B4" s="24">
        <f>ARGITALPENAK!O35</f>
        <v>0</v>
      </c>
    </row>
    <row r="5" spans="1:2" x14ac:dyDescent="0.2">
      <c r="A5" s="18" t="s">
        <v>46</v>
      </c>
      <c r="B5" s="24">
        <f>PROIEKTUAK!I33</f>
        <v>0</v>
      </c>
    </row>
    <row r="6" spans="1:2" ht="13.5" thickBot="1" x14ac:dyDescent="0.25">
      <c r="A6" s="35" t="s">
        <v>52</v>
      </c>
      <c r="B6" s="36">
        <f>KOMUNIKAZIOAK!H33</f>
        <v>0</v>
      </c>
    </row>
    <row r="7" spans="1:2" ht="13.5" thickBot="1" x14ac:dyDescent="0.25">
      <c r="A7" s="26" t="s">
        <v>56</v>
      </c>
      <c r="B7" s="43">
        <f>SUM(B3:B6)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PRESTAKUNTZA</vt:lpstr>
      <vt:lpstr>ARGITALPENAK</vt:lpstr>
      <vt:lpstr>PROIEKTUAK</vt:lpstr>
      <vt:lpstr>KOMUNIKAZIOAK</vt:lpstr>
      <vt:lpstr>PUNTUAZIOA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ARANTZA SAEZ DE LAFUENTE MORIÑIGO</dc:creator>
  <cp:lastModifiedBy>Cecilia Ibarrondo Basterra</cp:lastModifiedBy>
  <cp:lastPrinted>2017-09-01T06:50:12Z</cp:lastPrinted>
  <dcterms:created xsi:type="dcterms:W3CDTF">2001-05-30T23:56:58Z</dcterms:created>
  <dcterms:modified xsi:type="dcterms:W3CDTF">2022-03-14T11:14:25Z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TC010186183082</vt:lpwstr>
  </property>
</Properties>
</file>