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39E16AD-8660-44B9-9070-3274C59E087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ORMACIÓN" sheetId="1" r:id="rId1"/>
    <sheet name="PUBLICACIONES" sheetId="2" r:id="rId2"/>
    <sheet name="PROYECTOS" sheetId="4" r:id="rId3"/>
    <sheet name="COMUNICACIONES" sheetId="7" r:id="rId4"/>
    <sheet name="PUNTUACIÓN" sheetId="5" r:id="rId5"/>
  </sheets>
  <definedNames>
    <definedName name="_xlnm._FilterDatabase" localSheetId="0" hidden="1">FORMACIÓN!#REF!</definedName>
  </definedNames>
  <calcPr calcId="191029"/>
</workbook>
</file>

<file path=xl/calcChain.xml><?xml version="1.0" encoding="utf-8"?>
<calcChain xmlns="http://schemas.openxmlformats.org/spreadsheetml/2006/main">
  <c r="G6" i="7" l="1"/>
  <c r="G7" i="7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5" i="7"/>
  <c r="H7" i="7" l="1"/>
  <c r="H6" i="7"/>
  <c r="H5" i="7"/>
  <c r="H33" i="7" l="1"/>
  <c r="B6" i="5" s="1"/>
  <c r="N6" i="2"/>
  <c r="N7" i="2"/>
  <c r="N8" i="2"/>
  <c r="N9" i="2"/>
  <c r="N10" i="2"/>
  <c r="N11" i="2"/>
  <c r="N12" i="2"/>
  <c r="N13" i="2"/>
  <c r="N14" i="2"/>
  <c r="N15" i="2"/>
  <c r="N5" i="2"/>
  <c r="N4" i="2"/>
  <c r="G15" i="4" l="1"/>
  <c r="G14" i="4"/>
  <c r="G13" i="4"/>
  <c r="G12" i="4"/>
  <c r="G11" i="4"/>
  <c r="G10" i="4"/>
  <c r="G9" i="4"/>
  <c r="G8" i="4"/>
  <c r="G7" i="4"/>
  <c r="G6" i="4"/>
  <c r="G5" i="4"/>
  <c r="G4" i="4"/>
  <c r="C4" i="4"/>
  <c r="H15" i="2"/>
  <c r="H14" i="2"/>
  <c r="H13" i="2"/>
  <c r="H12" i="2"/>
  <c r="H11" i="2"/>
  <c r="H10" i="2"/>
  <c r="H9" i="2"/>
  <c r="H8" i="2"/>
  <c r="H7" i="2"/>
  <c r="H6" i="2"/>
  <c r="H5" i="2"/>
  <c r="H4" i="2"/>
  <c r="K4" i="2"/>
  <c r="I4" i="2" l="1"/>
  <c r="O4" i="2" s="1"/>
  <c r="H4" i="4"/>
  <c r="C15" i="4"/>
  <c r="H15" i="4" s="1"/>
  <c r="C14" i="4"/>
  <c r="H14" i="4" s="1"/>
  <c r="C13" i="4"/>
  <c r="H13" i="4" s="1"/>
  <c r="C12" i="4"/>
  <c r="H12" i="4" s="1"/>
  <c r="C11" i="4"/>
  <c r="H11" i="4" s="1"/>
  <c r="C10" i="4"/>
  <c r="H10" i="4" s="1"/>
  <c r="C9" i="4"/>
  <c r="H9" i="4" s="1"/>
  <c r="C8" i="4"/>
  <c r="H8" i="4" s="1"/>
  <c r="C7" i="4"/>
  <c r="H7" i="4" s="1"/>
  <c r="C6" i="4"/>
  <c r="H6" i="4" s="1"/>
  <c r="C5" i="4"/>
  <c r="H5" i="4" s="1"/>
  <c r="I12" i="4" l="1"/>
  <c r="I14" i="4"/>
  <c r="I10" i="4"/>
  <c r="I5" i="4"/>
  <c r="I6" i="4"/>
  <c r="I8" i="4"/>
  <c r="I15" i="4"/>
  <c r="I13" i="4"/>
  <c r="I11" i="4"/>
  <c r="I9" i="4"/>
  <c r="I7" i="4"/>
  <c r="I4" i="4"/>
  <c r="K15" i="2"/>
  <c r="I15" i="2" s="1"/>
  <c r="O15" i="2" s="1"/>
  <c r="K14" i="2"/>
  <c r="I14" i="2" s="1"/>
  <c r="O14" i="2" s="1"/>
  <c r="K13" i="2"/>
  <c r="I13" i="2" s="1"/>
  <c r="O13" i="2" s="1"/>
  <c r="K12" i="2"/>
  <c r="I12" i="2" s="1"/>
  <c r="O12" i="2" s="1"/>
  <c r="K11" i="2"/>
  <c r="I11" i="2" s="1"/>
  <c r="O11" i="2" s="1"/>
  <c r="K10" i="2"/>
  <c r="I10" i="2" s="1"/>
  <c r="O10" i="2" s="1"/>
  <c r="K9" i="2"/>
  <c r="I9" i="2" s="1"/>
  <c r="O9" i="2" s="1"/>
  <c r="K8" i="2"/>
  <c r="I8" i="2" s="1"/>
  <c r="O8" i="2" s="1"/>
  <c r="K7" i="2"/>
  <c r="I7" i="2" s="1"/>
  <c r="O7" i="2" s="1"/>
  <c r="K6" i="2"/>
  <c r="I6" i="2" s="1"/>
  <c r="O6" i="2" s="1"/>
  <c r="K5" i="2"/>
  <c r="I5" i="2" s="1"/>
  <c r="O5" i="2" s="1"/>
  <c r="I18" i="4" l="1"/>
  <c r="B5" i="5" s="1"/>
  <c r="F15" i="1" l="1"/>
  <c r="F14" i="1"/>
  <c r="F13" i="1"/>
  <c r="F12" i="1"/>
  <c r="F11" i="1"/>
  <c r="F10" i="1"/>
  <c r="F9" i="1"/>
  <c r="F8" i="1"/>
  <c r="F7" i="1"/>
  <c r="F6" i="1"/>
  <c r="F19" i="1" s="1"/>
  <c r="O18" i="2" l="1"/>
  <c r="B4" i="5" s="1"/>
  <c r="F16" i="1"/>
  <c r="B3" i="5" l="1"/>
  <c r="B7" i="5" s="1"/>
</calcChain>
</file>

<file path=xl/sharedStrings.xml><?xml version="1.0" encoding="utf-8"?>
<sst xmlns="http://schemas.openxmlformats.org/spreadsheetml/2006/main" count="248" uniqueCount="55">
  <si>
    <t>Formación</t>
  </si>
  <si>
    <t>Si</t>
  </si>
  <si>
    <t>No</t>
  </si>
  <si>
    <t>Puntuación</t>
  </si>
  <si>
    <t>Título</t>
  </si>
  <si>
    <t>Autonómica</t>
  </si>
  <si>
    <t>Nacional</t>
  </si>
  <si>
    <t>Intenacional</t>
  </si>
  <si>
    <t>Cursos de Investigación</t>
  </si>
  <si>
    <t>≤5 horas</t>
  </si>
  <si>
    <t>6-19 horas</t>
  </si>
  <si>
    <t>≥20 horas</t>
  </si>
  <si>
    <t>Total de puntos</t>
  </si>
  <si>
    <t>Total</t>
  </si>
  <si>
    <t>PUBLICACIONES</t>
  </si>
  <si>
    <t>Autores</t>
  </si>
  <si>
    <t>Valor autor</t>
  </si>
  <si>
    <t>Revista</t>
  </si>
  <si>
    <t>Año</t>
  </si>
  <si>
    <t>Volumen</t>
  </si>
  <si>
    <t>Páginas</t>
  </si>
  <si>
    <t>Cuartil</t>
  </si>
  <si>
    <t>Puntos</t>
  </si>
  <si>
    <t xml:space="preserve">Orden de autores </t>
  </si>
  <si>
    <t>(Elija un valor)</t>
  </si>
  <si>
    <t>Segundo</t>
  </si>
  <si>
    <t>Q1</t>
  </si>
  <si>
    <t>Q2</t>
  </si>
  <si>
    <t>Q3</t>
  </si>
  <si>
    <t>Q4</t>
  </si>
  <si>
    <t>Título proyecto</t>
  </si>
  <si>
    <t>Entidad Financiadora</t>
  </si>
  <si>
    <t>Participación</t>
  </si>
  <si>
    <t>PROYECTOS</t>
  </si>
  <si>
    <t>TOTAL</t>
  </si>
  <si>
    <t>FORMACIÓN</t>
  </si>
  <si>
    <t>Sim impacto</t>
  </si>
  <si>
    <t>Primer/último</t>
  </si>
  <si>
    <t>Resto de posiciones</t>
  </si>
  <si>
    <t>IP</t>
  </si>
  <si>
    <t>Colaborador</t>
  </si>
  <si>
    <t>Tipo</t>
  </si>
  <si>
    <t>Internacional</t>
  </si>
  <si>
    <t>Autonómico/local</t>
  </si>
  <si>
    <t>Valor</t>
  </si>
  <si>
    <t>Valor Cuartil</t>
  </si>
  <si>
    <t>Factor impacto</t>
  </si>
  <si>
    <t>Libros</t>
  </si>
  <si>
    <t>Valor libros</t>
  </si>
  <si>
    <t>COMUNICACIONES</t>
  </si>
  <si>
    <t>Póster</t>
  </si>
  <si>
    <t>C. oral</t>
  </si>
  <si>
    <t>Ponencia</t>
  </si>
  <si>
    <t xml:space="preserve">Título </t>
  </si>
  <si>
    <t>Ámbito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</si>
</sst>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0"/>
      <color indexed="23"/>
      <name val="Arial"/>
      <family val="2"/>
    </font>
    <font>
      <b/>
      <sz val="24"/>
      <color indexed="23"/>
      <name val="Century Gothic"/>
      <family val="2"/>
    </font>
    <font>
      <sz val="10"/>
      <color indexed="23"/>
      <name val="Century Gothic"/>
      <family val="2"/>
    </font>
    <font>
      <sz val="10"/>
      <name val="Century Gothic"/>
      <family val="2"/>
    </font>
    <font>
      <b/>
      <sz val="10"/>
      <color indexed="23"/>
      <name val="Century Gothic"/>
      <family val="2"/>
    </font>
    <font>
      <b/>
      <sz val="14"/>
      <color indexed="23"/>
      <name val="Century Gothic"/>
      <family val="2"/>
    </font>
    <font>
      <b/>
      <sz val="12"/>
      <color indexed="23"/>
      <name val="Century Gothic"/>
      <family val="2"/>
    </font>
    <font>
      <b/>
      <sz val="18"/>
      <color theme="0"/>
      <name val="Calibri"/>
      <family val="2"/>
    </font>
    <font>
      <b/>
      <sz val="12"/>
      <name val="Century Gothic"/>
      <family val="2"/>
    </font>
    <font>
      <b/>
      <sz val="10"/>
      <name val="Arial"/>
      <family val="2"/>
    </font>
    <font>
      <b/>
      <sz val="10"/>
      <color theme="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1" fillId="0" borderId="0" xfId="0" applyFont="1"/>
    <xf numFmtId="0" fontId="6" fillId="0" borderId="1" xfId="0" applyFont="1" applyBorder="1"/>
    <xf numFmtId="0" fontId="4" fillId="0" borderId="1" xfId="0" applyFont="1" applyBorder="1"/>
    <xf numFmtId="0" fontId="7" fillId="2" borderId="0" xfId="0" applyFont="1" applyFill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10" fillId="5" borderId="0" xfId="0" applyFont="1" applyFill="1"/>
    <xf numFmtId="0" fontId="8" fillId="5" borderId="1" xfId="0" applyFont="1" applyFill="1" applyBorder="1" applyAlignment="1">
      <alignment horizontal="left"/>
    </xf>
    <xf numFmtId="0" fontId="11" fillId="0" borderId="0" xfId="0" applyFont="1"/>
    <xf numFmtId="0" fontId="6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5" borderId="5" xfId="0" applyFont="1" applyFill="1" applyBorder="1"/>
    <xf numFmtId="0" fontId="0" fillId="5" borderId="6" xfId="0" applyFill="1" applyBorder="1"/>
    <xf numFmtId="0" fontId="4" fillId="6" borderId="1" xfId="0" applyFont="1" applyFill="1" applyBorder="1"/>
    <xf numFmtId="0" fontId="12" fillId="7" borderId="1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8" fillId="5" borderId="3" xfId="0" applyFont="1" applyFill="1" applyBorder="1"/>
    <xf numFmtId="0" fontId="4" fillId="9" borderId="1" xfId="0" applyFont="1" applyFill="1" applyBorder="1"/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D1:R46"/>
  <sheetViews>
    <sheetView workbookViewId="0">
      <selection activeCell="J15" sqref="J15"/>
    </sheetView>
  </sheetViews>
  <sheetFormatPr baseColWidth="10" defaultColWidth="9.109375" defaultRowHeight="13.2" x14ac:dyDescent="0.25"/>
  <cols>
    <col min="1" max="2" width="9.109375" style="1"/>
    <col min="3" max="3" width="1.44140625" style="1" customWidth="1"/>
    <col min="4" max="4" width="48.109375" style="1" bestFit="1" customWidth="1"/>
    <col min="5" max="5" width="23.5546875" style="1" customWidth="1"/>
    <col min="6" max="6" width="16.5546875" style="1" customWidth="1"/>
    <col min="7" max="11" width="9.109375" style="1"/>
    <col min="12" max="12" width="7.6640625" style="1" customWidth="1"/>
    <col min="13" max="13" width="24.6640625" style="1" hidden="1" customWidth="1"/>
    <col min="14" max="14" width="16.5546875" style="1" hidden="1" customWidth="1"/>
    <col min="15" max="15" width="25.109375" style="1" hidden="1" customWidth="1"/>
    <col min="16" max="16" width="0.109375" style="1" hidden="1" customWidth="1"/>
    <col min="17" max="17" width="38.88671875" style="1" hidden="1" customWidth="1"/>
    <col min="18" max="18" width="28.44140625" style="1" hidden="1" customWidth="1"/>
    <col min="19" max="19" width="9.109375" style="1" customWidth="1"/>
    <col min="20" max="16384" width="9.109375" style="1"/>
  </cols>
  <sheetData>
    <row r="1" spans="4:18" ht="3.75" customHeight="1" x14ac:dyDescent="0.25"/>
    <row r="2" spans="4:18" ht="9" hidden="1" customHeight="1" x14ac:dyDescent="0.25"/>
    <row r="3" spans="4:18" ht="0.75" hidden="1" customHeight="1" x14ac:dyDescent="0.45">
      <c r="D3" s="33"/>
      <c r="E3" s="33"/>
      <c r="F3" s="33"/>
      <c r="G3" s="2"/>
      <c r="H3" s="2"/>
      <c r="I3" s="2"/>
    </row>
    <row r="4" spans="4:18" ht="17.399999999999999" x14ac:dyDescent="0.3">
      <c r="D4" s="11" t="s">
        <v>0</v>
      </c>
      <c r="E4" s="3"/>
      <c r="F4" s="3"/>
      <c r="G4" s="3"/>
      <c r="H4" s="3"/>
      <c r="I4" s="3"/>
      <c r="Q4" s="1" t="s">
        <v>24</v>
      </c>
      <c r="R4" s="1">
        <v>0</v>
      </c>
    </row>
    <row r="5" spans="4:18" ht="17.100000000000001" customHeight="1" x14ac:dyDescent="0.25">
      <c r="D5" s="5" t="s">
        <v>8</v>
      </c>
      <c r="E5" s="5"/>
      <c r="F5" s="5"/>
      <c r="G5" s="4"/>
      <c r="H5" s="4"/>
      <c r="I5" s="4"/>
      <c r="N5" s="1" t="s">
        <v>24</v>
      </c>
      <c r="O5" s="1">
        <v>0</v>
      </c>
      <c r="Q5" s="1" t="s">
        <v>1</v>
      </c>
      <c r="R5" s="1">
        <v>10</v>
      </c>
    </row>
    <row r="6" spans="4:18" ht="17.100000000000001" customHeight="1" x14ac:dyDescent="0.25">
      <c r="D6" s="13"/>
      <c r="E6" s="9" t="s">
        <v>24</v>
      </c>
      <c r="F6" s="12">
        <f>VLOOKUP(E6,Q25:R28,2,FALSE)</f>
        <v>0</v>
      </c>
      <c r="G6" s="4"/>
      <c r="H6" s="4"/>
      <c r="I6" s="4"/>
      <c r="N6" s="1" t="s">
        <v>1</v>
      </c>
      <c r="O6" s="1">
        <v>1</v>
      </c>
      <c r="Q6" s="1" t="s">
        <v>2</v>
      </c>
      <c r="R6" s="1">
        <v>0</v>
      </c>
    </row>
    <row r="7" spans="4:18" x14ac:dyDescent="0.25">
      <c r="D7" s="13"/>
      <c r="E7" s="9" t="s">
        <v>24</v>
      </c>
      <c r="F7" s="12">
        <f>VLOOKUP(E7,Q25:R29,2,FALSE)</f>
        <v>0</v>
      </c>
      <c r="G7" s="3"/>
      <c r="H7" s="3"/>
      <c r="I7" s="3"/>
      <c r="N7" s="1" t="s">
        <v>2</v>
      </c>
      <c r="O7" s="1">
        <v>0</v>
      </c>
    </row>
    <row r="8" spans="4:18" x14ac:dyDescent="0.25">
      <c r="D8" s="13"/>
      <c r="E8" s="9" t="s">
        <v>24</v>
      </c>
      <c r="F8" s="12">
        <f>VLOOKUP(E8,Q25:R28,2,FALSE)</f>
        <v>0</v>
      </c>
      <c r="G8" s="3"/>
      <c r="H8" s="3"/>
      <c r="I8" s="3"/>
      <c r="Q8" s="1" t="s">
        <v>24</v>
      </c>
      <c r="R8" s="1">
        <v>0</v>
      </c>
    </row>
    <row r="9" spans="4:18" x14ac:dyDescent="0.25">
      <c r="D9" s="13"/>
      <c r="E9" s="9" t="s">
        <v>24</v>
      </c>
      <c r="F9" s="12">
        <f>VLOOKUP(E9,Q25:R28,2,FALSE)</f>
        <v>0</v>
      </c>
      <c r="G9" s="3"/>
      <c r="H9" s="3"/>
      <c r="I9" s="3"/>
      <c r="Q9" s="1" t="s">
        <v>1</v>
      </c>
      <c r="R9" s="1">
        <v>2</v>
      </c>
    </row>
    <row r="10" spans="4:18" x14ac:dyDescent="0.25">
      <c r="D10" s="13"/>
      <c r="E10" s="9" t="s">
        <v>24</v>
      </c>
      <c r="F10" s="12">
        <f>VLOOKUP(E10,Q25:R28,2,FALSE)</f>
        <v>0</v>
      </c>
      <c r="G10" s="3"/>
      <c r="H10" s="3"/>
      <c r="I10" s="3"/>
      <c r="N10" s="1" t="s">
        <v>24</v>
      </c>
      <c r="O10" s="1">
        <v>0</v>
      </c>
      <c r="Q10" s="1" t="s">
        <v>2</v>
      </c>
      <c r="R10" s="1">
        <v>0</v>
      </c>
    </row>
    <row r="11" spans="4:18" ht="17.100000000000001" customHeight="1" x14ac:dyDescent="0.25">
      <c r="D11" s="13"/>
      <c r="E11" s="9" t="s">
        <v>24</v>
      </c>
      <c r="F11" s="12">
        <f>VLOOKUP(E11,Q25:R28,2,FALSE)</f>
        <v>0</v>
      </c>
      <c r="G11" s="4"/>
      <c r="H11" s="4"/>
      <c r="I11" s="4"/>
      <c r="N11" s="1" t="s">
        <v>1</v>
      </c>
      <c r="O11" s="1">
        <v>2</v>
      </c>
    </row>
    <row r="12" spans="4:18" x14ac:dyDescent="0.25">
      <c r="D12" s="13"/>
      <c r="E12" s="9" t="s">
        <v>24</v>
      </c>
      <c r="F12" s="12">
        <f>VLOOKUP(E12,Q25:R28,2,FALSE)</f>
        <v>0</v>
      </c>
      <c r="G12" s="3"/>
      <c r="H12" s="3"/>
      <c r="I12" s="3"/>
      <c r="N12" s="1" t="s">
        <v>2</v>
      </c>
      <c r="O12" s="1">
        <v>0</v>
      </c>
    </row>
    <row r="13" spans="4:18" x14ac:dyDescent="0.25">
      <c r="D13" s="13"/>
      <c r="E13" s="9" t="s">
        <v>24</v>
      </c>
      <c r="F13" s="12">
        <f>VLOOKUP(E13,Q25:R28,2,FALSE)</f>
        <v>0</v>
      </c>
      <c r="G13" s="3"/>
      <c r="H13" s="3"/>
      <c r="I13" s="3"/>
    </row>
    <row r="14" spans="4:18" ht="17.100000000000001" customHeight="1" x14ac:dyDescent="0.25">
      <c r="D14" s="13"/>
      <c r="E14" s="9" t="s">
        <v>24</v>
      </c>
      <c r="F14" s="12">
        <f>VLOOKUP(E14,Q25:R28,2,FALSE)</f>
        <v>0</v>
      </c>
      <c r="G14" s="4"/>
      <c r="H14" s="4"/>
      <c r="I14" s="4"/>
      <c r="N14" s="1" t="s">
        <v>24</v>
      </c>
      <c r="O14" s="1">
        <v>0</v>
      </c>
      <c r="Q14" s="1" t="s">
        <v>24</v>
      </c>
      <c r="R14" s="1">
        <v>0</v>
      </c>
    </row>
    <row r="15" spans="4:18" x14ac:dyDescent="0.25">
      <c r="D15" s="13"/>
      <c r="E15" s="9" t="s">
        <v>24</v>
      </c>
      <c r="F15" s="12">
        <f>VLOOKUP(E15,Q25:R28,2,FALSE)</f>
        <v>0</v>
      </c>
      <c r="G15" s="3"/>
      <c r="H15" s="3"/>
      <c r="I15" s="3"/>
      <c r="N15" s="1" t="s">
        <v>1</v>
      </c>
      <c r="O15" s="1">
        <v>2</v>
      </c>
      <c r="Q15" s="1" t="s">
        <v>5</v>
      </c>
      <c r="R15" s="1">
        <v>1</v>
      </c>
    </row>
    <row r="16" spans="4:18" x14ac:dyDescent="0.25">
      <c r="D16" s="9" t="s">
        <v>13</v>
      </c>
      <c r="E16" s="10"/>
      <c r="F16" s="10">
        <f>SUM(F6:F15)</f>
        <v>0</v>
      </c>
      <c r="G16" s="3"/>
      <c r="H16" s="3"/>
      <c r="I16" s="3"/>
      <c r="N16" s="1" t="s">
        <v>2</v>
      </c>
      <c r="O16" s="1">
        <v>0</v>
      </c>
      <c r="Q16" s="1" t="s">
        <v>6</v>
      </c>
      <c r="R16" s="1">
        <v>1.5</v>
      </c>
    </row>
    <row r="17" spans="4:18" x14ac:dyDescent="0.25">
      <c r="D17" s="3"/>
      <c r="E17" s="3"/>
      <c r="F17" s="3"/>
      <c r="G17" s="3"/>
      <c r="H17" s="3"/>
      <c r="I17" s="3"/>
      <c r="Q17" s="1" t="s">
        <v>7</v>
      </c>
      <c r="R17" s="1">
        <v>4</v>
      </c>
    </row>
    <row r="18" spans="4:18" x14ac:dyDescent="0.25">
      <c r="D18" s="3"/>
      <c r="F18" s="3"/>
      <c r="G18" s="3"/>
      <c r="H18" s="3"/>
      <c r="I18" s="3"/>
    </row>
    <row r="19" spans="4:18" ht="15" x14ac:dyDescent="0.25">
      <c r="E19" s="18" t="s">
        <v>12</v>
      </c>
      <c r="F19" s="27">
        <f>SUM(F6:F15)</f>
        <v>0</v>
      </c>
      <c r="G19" s="3"/>
      <c r="H19" s="3"/>
      <c r="I19" s="3"/>
    </row>
    <row r="20" spans="4:18" ht="17.100000000000001" customHeight="1" x14ac:dyDescent="0.25">
      <c r="D20" s="3"/>
      <c r="G20" s="4"/>
      <c r="H20" s="4"/>
      <c r="I20" s="4"/>
    </row>
    <row r="21" spans="4:18" x14ac:dyDescent="0.25">
      <c r="G21" s="3"/>
      <c r="H21" s="3"/>
      <c r="I21" s="3"/>
    </row>
    <row r="22" spans="4:18" x14ac:dyDescent="0.25">
      <c r="G22" s="3"/>
      <c r="H22" s="3"/>
      <c r="I22" s="3"/>
    </row>
    <row r="23" spans="4:18" ht="17.100000000000001" customHeight="1" x14ac:dyDescent="0.3">
      <c r="D23" s="11"/>
      <c r="G23" s="4"/>
      <c r="H23" s="4"/>
      <c r="I23" s="4"/>
    </row>
    <row r="24" spans="4:18" x14ac:dyDescent="0.25">
      <c r="G24" s="3"/>
      <c r="H24" s="3"/>
      <c r="I24" s="3"/>
    </row>
    <row r="25" spans="4:18" x14ac:dyDescent="0.25">
      <c r="G25" s="3"/>
      <c r="H25" s="3"/>
      <c r="Q25" s="1" t="s">
        <v>24</v>
      </c>
      <c r="R25" s="1">
        <v>0</v>
      </c>
    </row>
    <row r="26" spans="4:18" ht="17.100000000000001" customHeight="1" x14ac:dyDescent="0.25">
      <c r="G26" s="4"/>
      <c r="H26" s="4"/>
      <c r="Q26" s="1" t="s">
        <v>9</v>
      </c>
      <c r="R26" s="1">
        <v>0.5</v>
      </c>
    </row>
    <row r="27" spans="4:18" x14ac:dyDescent="0.25">
      <c r="G27" s="3"/>
      <c r="H27" s="3"/>
      <c r="Q27" s="1" t="s">
        <v>10</v>
      </c>
      <c r="R27" s="1">
        <v>1</v>
      </c>
    </row>
    <row r="28" spans="4:18" x14ac:dyDescent="0.25">
      <c r="G28" s="3"/>
      <c r="H28" s="3"/>
      <c r="Q28" s="1" t="s">
        <v>11</v>
      </c>
      <c r="R28" s="1">
        <v>1.5</v>
      </c>
    </row>
    <row r="29" spans="4:18" x14ac:dyDescent="0.25">
      <c r="G29" s="3"/>
      <c r="H29" s="3"/>
    </row>
    <row r="30" spans="4:18" x14ac:dyDescent="0.25">
      <c r="G30" s="3"/>
      <c r="H30" s="3"/>
      <c r="Q30" s="8"/>
    </row>
    <row r="31" spans="4:18" x14ac:dyDescent="0.25">
      <c r="G31" s="3"/>
      <c r="H31" s="3"/>
      <c r="Q31" s="8"/>
    </row>
    <row r="32" spans="4:18" x14ac:dyDescent="0.25">
      <c r="G32" s="3"/>
      <c r="H32" s="3"/>
      <c r="Q32" s="8"/>
    </row>
    <row r="33" spans="7:17" x14ac:dyDescent="0.25">
      <c r="G33" s="3"/>
      <c r="H33" s="3"/>
      <c r="Q33" s="8"/>
    </row>
    <row r="34" spans="7:17" x14ac:dyDescent="0.25">
      <c r="G34" s="3"/>
      <c r="H34" s="3"/>
      <c r="Q34" s="8"/>
    </row>
    <row r="35" spans="7:17" x14ac:dyDescent="0.25">
      <c r="G35" s="3"/>
      <c r="H35" s="3"/>
      <c r="Q35" s="8"/>
    </row>
    <row r="36" spans="7:17" x14ac:dyDescent="0.25">
      <c r="G36" s="3"/>
      <c r="H36" s="3"/>
      <c r="Q36" s="8"/>
    </row>
    <row r="37" spans="7:17" x14ac:dyDescent="0.25">
      <c r="G37" s="3"/>
      <c r="H37" s="3"/>
      <c r="Q37" s="8"/>
    </row>
    <row r="38" spans="7:17" x14ac:dyDescent="0.25">
      <c r="G38" s="3"/>
      <c r="H38" s="3"/>
      <c r="Q38" s="8"/>
    </row>
    <row r="39" spans="7:17" x14ac:dyDescent="0.25">
      <c r="G39" s="3"/>
      <c r="H39" s="3"/>
      <c r="Q39" s="8"/>
    </row>
    <row r="40" spans="7:17" x14ac:dyDescent="0.25">
      <c r="G40" s="3"/>
      <c r="H40" s="3"/>
      <c r="Q40" s="8"/>
    </row>
    <row r="41" spans="7:17" x14ac:dyDescent="0.25">
      <c r="G41" s="3"/>
      <c r="H41" s="3"/>
    </row>
    <row r="42" spans="7:17" ht="17.100000000000001" customHeight="1" x14ac:dyDescent="0.25">
      <c r="G42" s="4"/>
      <c r="H42" s="4"/>
    </row>
    <row r="43" spans="7:17" x14ac:dyDescent="0.25">
      <c r="G43" s="3"/>
      <c r="H43" s="3"/>
    </row>
    <row r="44" spans="7:17" x14ac:dyDescent="0.25">
      <c r="G44" s="3"/>
      <c r="H44" s="3"/>
    </row>
    <row r="45" spans="7:17" ht="17.100000000000001" customHeight="1" x14ac:dyDescent="0.25">
      <c r="G45" s="4"/>
      <c r="H45" s="4"/>
    </row>
    <row r="46" spans="7:17" x14ac:dyDescent="0.25">
      <c r="G46" s="3"/>
      <c r="H46" s="3"/>
    </row>
  </sheetData>
  <dataConsolidate/>
  <mergeCells count="1">
    <mergeCell ref="D3:F3"/>
  </mergeCells>
  <phoneticPr fontId="0" type="noConversion"/>
  <dataValidations count="1">
    <dataValidation type="list" allowBlank="1" showInputMessage="1" showErrorMessage="1" sqref="E6:E15" xr:uid="{00000000-0002-0000-0000-000001000000}">
      <formula1>$Q$25:$Q$28</formula1>
    </dataValidation>
  </dataValidations>
  <pageMargins left="0.75" right="0.75" top="1" bottom="1" header="0.5" footer="0.5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O58"/>
  <sheetViews>
    <sheetView tabSelected="1" workbookViewId="0">
      <selection activeCell="T15" sqref="T15"/>
    </sheetView>
  </sheetViews>
  <sheetFormatPr baseColWidth="10" defaultColWidth="11.44140625" defaultRowHeight="13.2" x14ac:dyDescent="0.25"/>
  <cols>
    <col min="7" max="7" width="18" bestFit="1" customWidth="1"/>
    <col min="8" max="8" width="18" hidden="1" customWidth="1"/>
    <col min="9" max="9" width="12.33203125" hidden="1" customWidth="1"/>
    <col min="10" max="10" width="16.88671875" customWidth="1"/>
    <col min="11" max="11" width="18.109375" hidden="1" customWidth="1"/>
    <col min="12" max="13" width="18.109375" customWidth="1"/>
    <col min="14" max="14" width="18.109375" hidden="1" customWidth="1"/>
    <col min="15" max="15" width="13" bestFit="1" customWidth="1"/>
  </cols>
  <sheetData>
    <row r="1" spans="1:15" ht="17.399999999999999" x14ac:dyDescent="0.3">
      <c r="F1" s="11" t="s">
        <v>14</v>
      </c>
    </row>
    <row r="2" spans="1:15" ht="23.4" x14ac:dyDescent="0.45">
      <c r="F2" s="32"/>
    </row>
    <row r="3" spans="1:15" s="15" customFormat="1" x14ac:dyDescent="0.25">
      <c r="A3" s="31" t="s">
        <v>4</v>
      </c>
      <c r="B3" s="31" t="s">
        <v>17</v>
      </c>
      <c r="C3" s="31" t="s">
        <v>18</v>
      </c>
      <c r="D3" s="31" t="s">
        <v>19</v>
      </c>
      <c r="E3" s="31" t="s">
        <v>20</v>
      </c>
      <c r="F3" s="31" t="s">
        <v>15</v>
      </c>
      <c r="G3" s="31" t="s">
        <v>23</v>
      </c>
      <c r="H3" s="31" t="s">
        <v>44</v>
      </c>
      <c r="I3" s="31" t="s">
        <v>16</v>
      </c>
      <c r="J3" s="31" t="s">
        <v>21</v>
      </c>
      <c r="K3" s="31" t="s">
        <v>45</v>
      </c>
      <c r="L3" s="31" t="s">
        <v>46</v>
      </c>
      <c r="M3" s="31" t="s">
        <v>47</v>
      </c>
      <c r="N3" s="31" t="s">
        <v>48</v>
      </c>
      <c r="O3" s="31" t="s">
        <v>3</v>
      </c>
    </row>
    <row r="4" spans="1:15" x14ac:dyDescent="0.25">
      <c r="A4" s="6"/>
      <c r="B4" s="6"/>
      <c r="C4" s="6"/>
      <c r="D4" s="6"/>
      <c r="E4" s="6"/>
      <c r="F4" s="6"/>
      <c r="G4" s="6" t="s">
        <v>24</v>
      </c>
      <c r="H4" s="6">
        <f>VLOOKUP(G4,G53:H56,2,FALSE)</f>
        <v>0</v>
      </c>
      <c r="I4" s="6">
        <f t="shared" ref="I4:I15" si="0">H4*K4</f>
        <v>0</v>
      </c>
      <c r="J4" s="6" t="s">
        <v>24</v>
      </c>
      <c r="K4" s="6">
        <f>VLOOKUP(J4,J52:K57,2,FALSE)</f>
        <v>0</v>
      </c>
      <c r="L4" s="6"/>
      <c r="M4" s="6" t="s">
        <v>24</v>
      </c>
      <c r="N4" s="6">
        <f>VLOOKUP(M4,L52:M54,2,FALSE)</f>
        <v>0</v>
      </c>
      <c r="O4" s="6">
        <f>SUM(I4+K4+N4)</f>
        <v>0</v>
      </c>
    </row>
    <row r="5" spans="1:15" x14ac:dyDescent="0.25">
      <c r="A5" s="7"/>
      <c r="B5" s="7"/>
      <c r="C5" s="7"/>
      <c r="D5" s="7"/>
      <c r="E5" s="7"/>
      <c r="F5" s="7"/>
      <c r="G5" s="7" t="s">
        <v>24</v>
      </c>
      <c r="H5" s="7">
        <f>VLOOKUP(G5,G53:H56,2,FALSE)</f>
        <v>0</v>
      </c>
      <c r="I5" s="7">
        <f t="shared" si="0"/>
        <v>0</v>
      </c>
      <c r="J5" s="7" t="s">
        <v>24</v>
      </c>
      <c r="K5" s="7">
        <f>VLOOKUP(J5,J52:K58,2,FALSE)</f>
        <v>0</v>
      </c>
      <c r="L5" s="7"/>
      <c r="M5" s="28" t="s">
        <v>24</v>
      </c>
      <c r="N5" s="28">
        <f>VLOOKUP(M5,L52:M54,2,FALSE)</f>
        <v>0</v>
      </c>
      <c r="O5" s="28">
        <f>SUM(I5+K5+N5)</f>
        <v>0</v>
      </c>
    </row>
    <row r="6" spans="1:15" x14ac:dyDescent="0.25">
      <c r="A6" s="6"/>
      <c r="B6" s="6"/>
      <c r="C6" s="6"/>
      <c r="D6" s="6"/>
      <c r="E6" s="6"/>
      <c r="F6" s="6"/>
      <c r="G6" s="6" t="s">
        <v>24</v>
      </c>
      <c r="H6" s="6">
        <f>VLOOKUP(G6,G53:H56,2,FALSE)</f>
        <v>0</v>
      </c>
      <c r="I6" s="6">
        <f t="shared" si="0"/>
        <v>0</v>
      </c>
      <c r="J6" s="6" t="s">
        <v>24</v>
      </c>
      <c r="K6" s="6">
        <f>VLOOKUP(J6,J52:K57,2,FALSE)</f>
        <v>0</v>
      </c>
      <c r="L6" s="6"/>
      <c r="M6" s="6" t="s">
        <v>24</v>
      </c>
      <c r="N6" s="6">
        <f>VLOOKUP(M6,L52:M54,2,FALSE)</f>
        <v>0</v>
      </c>
      <c r="O6" s="6">
        <f>SUM(I6+K6+N6)</f>
        <v>0</v>
      </c>
    </row>
    <row r="7" spans="1:15" x14ac:dyDescent="0.25">
      <c r="A7" s="7"/>
      <c r="B7" s="7"/>
      <c r="C7" s="7"/>
      <c r="D7" s="7"/>
      <c r="E7" s="7"/>
      <c r="F7" s="7"/>
      <c r="G7" s="7" t="s">
        <v>24</v>
      </c>
      <c r="H7" s="7">
        <f>VLOOKUP(G7,G53:H56,2,FALSE)</f>
        <v>0</v>
      </c>
      <c r="I7" s="7">
        <f t="shared" si="0"/>
        <v>0</v>
      </c>
      <c r="J7" s="7" t="s">
        <v>24</v>
      </c>
      <c r="K7" s="7">
        <f>VLOOKUP(J7,J52:K57,2,FALSE)</f>
        <v>0</v>
      </c>
      <c r="L7" s="7"/>
      <c r="M7" s="28" t="s">
        <v>24</v>
      </c>
      <c r="N7" s="28">
        <f>VLOOKUP(M7,L52:M54,2,FALSE)</f>
        <v>0</v>
      </c>
      <c r="O7" s="28">
        <f>SUM(I7+K7+N7)</f>
        <v>0</v>
      </c>
    </row>
    <row r="8" spans="1:15" x14ac:dyDescent="0.25">
      <c r="A8" s="6"/>
      <c r="B8" s="6"/>
      <c r="C8" s="6"/>
      <c r="D8" s="6"/>
      <c r="E8" s="6"/>
      <c r="F8" s="6"/>
      <c r="G8" s="6" t="s">
        <v>24</v>
      </c>
      <c r="H8" s="6">
        <f>VLOOKUP(G8,G53:H56,2,FALSE)</f>
        <v>0</v>
      </c>
      <c r="I8" s="6">
        <f t="shared" si="0"/>
        <v>0</v>
      </c>
      <c r="J8" s="6" t="s">
        <v>24</v>
      </c>
      <c r="K8" s="6">
        <f>VLOOKUP(J8,J52:K57,2,FALSE)</f>
        <v>0</v>
      </c>
      <c r="L8" s="6"/>
      <c r="M8" s="6" t="s">
        <v>24</v>
      </c>
      <c r="N8" s="6">
        <f>VLOOKUP(M8,L52:M54,2,FALSE)</f>
        <v>0</v>
      </c>
      <c r="O8" s="6">
        <f>SUM(I8+K8+N8)</f>
        <v>0</v>
      </c>
    </row>
    <row r="9" spans="1:15" x14ac:dyDescent="0.25">
      <c r="A9" s="7"/>
      <c r="B9" s="7"/>
      <c r="C9" s="7"/>
      <c r="D9" s="7"/>
      <c r="E9" s="7"/>
      <c r="F9" s="7"/>
      <c r="G9" s="7" t="s">
        <v>24</v>
      </c>
      <c r="H9" s="7">
        <f>VLOOKUP(G9,G53:H56,2,FALSE)</f>
        <v>0</v>
      </c>
      <c r="I9" s="7">
        <f t="shared" si="0"/>
        <v>0</v>
      </c>
      <c r="J9" s="7" t="s">
        <v>24</v>
      </c>
      <c r="K9" s="7">
        <f>VLOOKUP(J9,J52:K57,2,FALSE)</f>
        <v>0</v>
      </c>
      <c r="L9" s="7"/>
      <c r="M9" s="28" t="s">
        <v>24</v>
      </c>
      <c r="N9" s="28">
        <f>VLOOKUP(M9,L52:M54,2,FALSE)</f>
        <v>0</v>
      </c>
      <c r="O9" s="28">
        <f>SUM(I9+K9+N9)</f>
        <v>0</v>
      </c>
    </row>
    <row r="10" spans="1:15" x14ac:dyDescent="0.25">
      <c r="A10" s="6"/>
      <c r="B10" s="6"/>
      <c r="C10" s="6"/>
      <c r="D10" s="6"/>
      <c r="E10" s="6"/>
      <c r="F10" s="6"/>
      <c r="G10" s="6" t="s">
        <v>24</v>
      </c>
      <c r="H10" s="6">
        <f>VLOOKUP(G10,G53:H56,2,FALSE)</f>
        <v>0</v>
      </c>
      <c r="I10" s="6">
        <f t="shared" si="0"/>
        <v>0</v>
      </c>
      <c r="J10" s="6" t="s">
        <v>24</v>
      </c>
      <c r="K10" s="6">
        <f>VLOOKUP(J10,J52:K57,2,FALSE)</f>
        <v>0</v>
      </c>
      <c r="L10" s="6"/>
      <c r="M10" s="6" t="s">
        <v>24</v>
      </c>
      <c r="N10" s="6">
        <f>VLOOKUP(M10,L52:M54,2,FALSE)</f>
        <v>0</v>
      </c>
      <c r="O10" s="6">
        <f>SUM(I10+K10+N10)</f>
        <v>0</v>
      </c>
    </row>
    <row r="11" spans="1:15" x14ac:dyDescent="0.25">
      <c r="A11" s="7"/>
      <c r="B11" s="7"/>
      <c r="C11" s="7"/>
      <c r="D11" s="7"/>
      <c r="E11" s="7"/>
      <c r="F11" s="7"/>
      <c r="G11" s="7" t="s">
        <v>24</v>
      </c>
      <c r="H11" s="7">
        <f>VLOOKUP(G11,G53:H56,2,FALSE)</f>
        <v>0</v>
      </c>
      <c r="I11" s="7">
        <f t="shared" si="0"/>
        <v>0</v>
      </c>
      <c r="J11" s="7" t="s">
        <v>24</v>
      </c>
      <c r="K11" s="7">
        <f>VLOOKUP(J11,J52:K57,2,FALSE)</f>
        <v>0</v>
      </c>
      <c r="L11" s="7"/>
      <c r="M11" s="28" t="s">
        <v>24</v>
      </c>
      <c r="N11" s="28">
        <f>VLOOKUP(M11,L52:M54,2,FALSE)</f>
        <v>0</v>
      </c>
      <c r="O11" s="28">
        <f>SUM(I11+K11+N11)</f>
        <v>0</v>
      </c>
    </row>
    <row r="12" spans="1:15" x14ac:dyDescent="0.25">
      <c r="A12" s="6"/>
      <c r="B12" s="6"/>
      <c r="C12" s="6"/>
      <c r="D12" s="6"/>
      <c r="E12" s="6"/>
      <c r="F12" s="6"/>
      <c r="G12" s="6" t="s">
        <v>24</v>
      </c>
      <c r="H12" s="6">
        <f>VLOOKUP(G12,G53:H56,2,FALSE)</f>
        <v>0</v>
      </c>
      <c r="I12" s="6">
        <f t="shared" si="0"/>
        <v>0</v>
      </c>
      <c r="J12" s="6" t="s">
        <v>24</v>
      </c>
      <c r="K12" s="6">
        <f>VLOOKUP(J12,J52:K57,2,FALSE)</f>
        <v>0</v>
      </c>
      <c r="L12" s="6"/>
      <c r="M12" s="6" t="s">
        <v>24</v>
      </c>
      <c r="N12" s="6">
        <f>VLOOKUP(M12,L52:M54,2,FALSE)</f>
        <v>0</v>
      </c>
      <c r="O12" s="6">
        <f>SUM(I12+K12+N12)</f>
        <v>0</v>
      </c>
    </row>
    <row r="13" spans="1:15" x14ac:dyDescent="0.25">
      <c r="A13" s="7"/>
      <c r="B13" s="7"/>
      <c r="C13" s="7"/>
      <c r="D13" s="7"/>
      <c r="E13" s="7"/>
      <c r="F13" s="7"/>
      <c r="G13" s="7" t="s">
        <v>24</v>
      </c>
      <c r="H13" s="7">
        <f>VLOOKUP(G13,G53:H56,2,FALSE)</f>
        <v>0</v>
      </c>
      <c r="I13" s="7">
        <f t="shared" si="0"/>
        <v>0</v>
      </c>
      <c r="J13" s="7" t="s">
        <v>24</v>
      </c>
      <c r="K13" s="7">
        <f>VLOOKUP(J13,J52:K57,2,FALSE)</f>
        <v>0</v>
      </c>
      <c r="L13" s="7"/>
      <c r="M13" s="28" t="s">
        <v>24</v>
      </c>
      <c r="N13" s="28">
        <f>VLOOKUP(M13,L52:M54,2,FALSE)</f>
        <v>0</v>
      </c>
      <c r="O13" s="28">
        <f>SUM(I13+K13+N13)</f>
        <v>0</v>
      </c>
    </row>
    <row r="14" spans="1:15" x14ac:dyDescent="0.25">
      <c r="A14" s="16"/>
      <c r="B14" s="16"/>
      <c r="C14" s="16"/>
      <c r="D14" s="16"/>
      <c r="E14" s="16"/>
      <c r="F14" s="16"/>
      <c r="G14" s="6" t="s">
        <v>24</v>
      </c>
      <c r="H14" s="6">
        <f>VLOOKUP(G14,G53:H56,2,FALSE)</f>
        <v>0</v>
      </c>
      <c r="I14" s="6">
        <f t="shared" si="0"/>
        <v>0</v>
      </c>
      <c r="J14" s="6" t="s">
        <v>24</v>
      </c>
      <c r="K14" s="6">
        <f>VLOOKUP(J14,J52:K57,2,FALSE)</f>
        <v>0</v>
      </c>
      <c r="L14" s="6"/>
      <c r="M14" s="6" t="s">
        <v>24</v>
      </c>
      <c r="N14" s="6">
        <f>VLOOKUP(M14,L52:M54,2,FALSE)</f>
        <v>0</v>
      </c>
      <c r="O14" s="6">
        <f>SUM(I14+K14+N14)</f>
        <v>0</v>
      </c>
    </row>
    <row r="15" spans="1:15" x14ac:dyDescent="0.25">
      <c r="A15" s="7"/>
      <c r="B15" s="7"/>
      <c r="C15" s="7"/>
      <c r="D15" s="7"/>
      <c r="E15" s="7"/>
      <c r="F15" s="7"/>
      <c r="G15" s="7" t="s">
        <v>24</v>
      </c>
      <c r="H15" s="7">
        <f>VLOOKUP(G15,G53:H56,2,FALSE)</f>
        <v>0</v>
      </c>
      <c r="I15" s="7">
        <f t="shared" si="0"/>
        <v>0</v>
      </c>
      <c r="J15" s="7" t="s">
        <v>24</v>
      </c>
      <c r="K15" s="7">
        <f>VLOOKUP(J15,J52:K57,2,FALSE)</f>
        <v>0</v>
      </c>
      <c r="L15" s="7"/>
      <c r="M15" s="28" t="s">
        <v>24</v>
      </c>
      <c r="N15" s="28">
        <f>VLOOKUP(M15,L52:M54,2,FALSE)</f>
        <v>0</v>
      </c>
      <c r="O15" s="28">
        <f>SUM(I15+K15+N15)</f>
        <v>0</v>
      </c>
    </row>
    <row r="18" spans="15:15" ht="15" x14ac:dyDescent="0.25">
      <c r="O18" s="17">
        <f>SUM(O4:O15)</f>
        <v>0</v>
      </c>
    </row>
    <row r="34" spans="1:15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50" spans="7:13" ht="10.5" customHeight="1" x14ac:dyDescent="0.25"/>
    <row r="51" spans="7:13" ht="0.75" hidden="1" customHeight="1" x14ac:dyDescent="0.25"/>
    <row r="52" spans="7:13" hidden="1" x14ac:dyDescent="0.25">
      <c r="J52" s="8" t="s">
        <v>24</v>
      </c>
      <c r="K52">
        <v>0</v>
      </c>
      <c r="L52" s="8" t="s">
        <v>24</v>
      </c>
    </row>
    <row r="53" spans="7:13" hidden="1" x14ac:dyDescent="0.25">
      <c r="G53" s="8" t="s">
        <v>24</v>
      </c>
      <c r="H53" s="8">
        <v>0</v>
      </c>
      <c r="J53" s="8" t="s">
        <v>26</v>
      </c>
      <c r="K53">
        <v>10</v>
      </c>
      <c r="L53" s="8" t="s">
        <v>6</v>
      </c>
      <c r="M53">
        <v>0.5</v>
      </c>
    </row>
    <row r="54" spans="7:13" hidden="1" x14ac:dyDescent="0.25">
      <c r="G54" s="8" t="s">
        <v>37</v>
      </c>
      <c r="H54" s="8">
        <v>1</v>
      </c>
      <c r="J54" s="8" t="s">
        <v>27</v>
      </c>
      <c r="K54">
        <v>7.5</v>
      </c>
      <c r="L54" s="8" t="s">
        <v>42</v>
      </c>
      <c r="M54">
        <v>1</v>
      </c>
    </row>
    <row r="55" spans="7:13" hidden="1" x14ac:dyDescent="0.25">
      <c r="G55" s="8" t="s">
        <v>25</v>
      </c>
      <c r="H55" s="8">
        <v>0.75</v>
      </c>
      <c r="J55" s="8" t="s">
        <v>28</v>
      </c>
      <c r="K55">
        <v>5</v>
      </c>
    </row>
    <row r="56" spans="7:13" hidden="1" x14ac:dyDescent="0.25">
      <c r="G56" s="8" t="s">
        <v>38</v>
      </c>
      <c r="H56" s="8">
        <v>0.5</v>
      </c>
      <c r="J56" s="8" t="s">
        <v>29</v>
      </c>
      <c r="K56">
        <v>2.5</v>
      </c>
    </row>
    <row r="57" spans="7:13" hidden="1" x14ac:dyDescent="0.25">
      <c r="G57" s="8"/>
      <c r="H57" s="8"/>
      <c r="J57" s="8" t="s">
        <v>36</v>
      </c>
      <c r="K57">
        <v>0.5</v>
      </c>
    </row>
    <row r="58" spans="7:13" hidden="1" x14ac:dyDescent="0.25">
      <c r="G58" s="8"/>
      <c r="H58" s="8"/>
    </row>
  </sheetData>
  <dataValidations count="3">
    <dataValidation type="list" allowBlank="1" showInputMessage="1" showErrorMessage="1" sqref="G4:G15" xr:uid="{00000000-0002-0000-0100-000000000000}">
      <formula1>$G$53:$G$56</formula1>
    </dataValidation>
    <dataValidation type="list" allowBlank="1" showInputMessage="1" showErrorMessage="1" sqref="J4:J15" xr:uid="{00000000-0002-0000-0100-000001000000}">
      <formula1>$J$52:$J$57</formula1>
    </dataValidation>
    <dataValidation type="list" allowBlank="1" showInputMessage="1" showErrorMessage="1" sqref="M4:M15" xr:uid="{00000000-0002-0000-0100-000002000000}">
      <formula1>$L$52:$L$54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I56"/>
  <sheetViews>
    <sheetView workbookViewId="0">
      <selection activeCell="B4" sqref="B4"/>
    </sheetView>
  </sheetViews>
  <sheetFormatPr baseColWidth="10" defaultRowHeight="13.2" x14ac:dyDescent="0.25"/>
  <cols>
    <col min="1" max="2" width="17" customWidth="1"/>
    <col min="3" max="3" width="19.109375" customWidth="1"/>
    <col min="4" max="4" width="20.88671875" customWidth="1"/>
    <col min="6" max="6" width="13.44140625" customWidth="1"/>
    <col min="7" max="7" width="9" customWidth="1"/>
    <col min="8" max="8" width="13.5546875" customWidth="1"/>
  </cols>
  <sheetData>
    <row r="1" spans="1:9" ht="17.399999999999999" x14ac:dyDescent="0.3">
      <c r="A1" s="11" t="s">
        <v>33</v>
      </c>
      <c r="B1" s="11"/>
      <c r="C1" s="11"/>
    </row>
    <row r="3" spans="1:9" x14ac:dyDescent="0.25">
      <c r="A3" s="25" t="s">
        <v>30</v>
      </c>
      <c r="B3" s="25" t="s">
        <v>41</v>
      </c>
      <c r="C3" s="25" t="s">
        <v>22</v>
      </c>
      <c r="D3" s="25" t="s">
        <v>31</v>
      </c>
      <c r="E3" s="25" t="s">
        <v>18</v>
      </c>
      <c r="F3" s="25" t="s">
        <v>32</v>
      </c>
      <c r="G3" s="26"/>
      <c r="H3" s="26" t="s">
        <v>22</v>
      </c>
      <c r="I3" s="26" t="s">
        <v>13</v>
      </c>
    </row>
    <row r="4" spans="1:9" x14ac:dyDescent="0.25">
      <c r="A4" s="6"/>
      <c r="B4" s="6" t="s">
        <v>24</v>
      </c>
      <c r="C4" s="6">
        <f>VLOOKUP(B4,B52:C55,2,FALSE)</f>
        <v>0</v>
      </c>
      <c r="D4" s="6"/>
      <c r="E4" s="6"/>
      <c r="F4" s="6" t="s">
        <v>24</v>
      </c>
      <c r="G4" s="6">
        <f>VLOOKUP(F4,F53:G55,2,FALSE)</f>
        <v>0</v>
      </c>
      <c r="H4" s="6">
        <f t="shared" ref="H4:H15" si="0">C4*G4</f>
        <v>0</v>
      </c>
      <c r="I4" s="6">
        <f t="shared" ref="I4:I15" si="1">SUM(C4+H4)</f>
        <v>0</v>
      </c>
    </row>
    <row r="5" spans="1:9" x14ac:dyDescent="0.25">
      <c r="A5" s="24"/>
      <c r="B5" s="24" t="s">
        <v>24</v>
      </c>
      <c r="C5" s="24">
        <f>VLOOKUP(B5,B52:C55,2,FALSE)</f>
        <v>0</v>
      </c>
      <c r="D5" s="24"/>
      <c r="E5" s="24"/>
      <c r="F5" s="24" t="s">
        <v>24</v>
      </c>
      <c r="G5" s="24">
        <f>VLOOKUP(F5,F53:G55,2,FALSE)</f>
        <v>0</v>
      </c>
      <c r="H5" s="24">
        <f t="shared" si="0"/>
        <v>0</v>
      </c>
      <c r="I5" s="24">
        <f t="shared" si="1"/>
        <v>0</v>
      </c>
    </row>
    <row r="6" spans="1:9" x14ac:dyDescent="0.25">
      <c r="A6" s="6"/>
      <c r="B6" s="6" t="s">
        <v>24</v>
      </c>
      <c r="C6" s="6">
        <f>VLOOKUP(B6,B52:C55,2,FALSE)</f>
        <v>0</v>
      </c>
      <c r="D6" s="6"/>
      <c r="E6" s="6"/>
      <c r="F6" s="6" t="s">
        <v>24</v>
      </c>
      <c r="G6" s="6">
        <f>VLOOKUP(F6,F53:G55,2,FALSE)</f>
        <v>0</v>
      </c>
      <c r="H6" s="6">
        <f t="shared" si="0"/>
        <v>0</v>
      </c>
      <c r="I6" s="6">
        <f t="shared" si="1"/>
        <v>0</v>
      </c>
    </row>
    <row r="7" spans="1:9" x14ac:dyDescent="0.25">
      <c r="A7" s="24"/>
      <c r="B7" s="24" t="s">
        <v>24</v>
      </c>
      <c r="C7" s="24">
        <f>VLOOKUP(B7,B52:C55,2,FALSE)</f>
        <v>0</v>
      </c>
      <c r="D7" s="24"/>
      <c r="E7" s="24"/>
      <c r="F7" s="24" t="s">
        <v>24</v>
      </c>
      <c r="G7" s="24">
        <f>VLOOKUP(F7,F53:G55,2,FALSE)</f>
        <v>0</v>
      </c>
      <c r="H7" s="24">
        <f t="shared" si="0"/>
        <v>0</v>
      </c>
      <c r="I7" s="24">
        <f t="shared" si="1"/>
        <v>0</v>
      </c>
    </row>
    <row r="8" spans="1:9" x14ac:dyDescent="0.25">
      <c r="A8" s="6"/>
      <c r="B8" s="6" t="s">
        <v>24</v>
      </c>
      <c r="C8" s="6">
        <f>VLOOKUP(B8,B52:C55,2,FALSE)</f>
        <v>0</v>
      </c>
      <c r="D8" s="6"/>
      <c r="E8" s="6"/>
      <c r="F8" s="6" t="s">
        <v>24</v>
      </c>
      <c r="G8" s="6">
        <f>VLOOKUP(F8,F53:G55,2,FALSE)</f>
        <v>0</v>
      </c>
      <c r="H8" s="6">
        <f t="shared" si="0"/>
        <v>0</v>
      </c>
      <c r="I8" s="6">
        <f t="shared" si="1"/>
        <v>0</v>
      </c>
    </row>
    <row r="9" spans="1:9" x14ac:dyDescent="0.25">
      <c r="A9" s="24"/>
      <c r="B9" s="24" t="s">
        <v>24</v>
      </c>
      <c r="C9" s="24">
        <f>VLOOKUP(B9,B52:C55,2,FALSE)</f>
        <v>0</v>
      </c>
      <c r="D9" s="24"/>
      <c r="E9" s="24"/>
      <c r="F9" s="24" t="s">
        <v>24</v>
      </c>
      <c r="G9" s="24">
        <f>VLOOKUP(F9,F53:G55,2,FALSE)</f>
        <v>0</v>
      </c>
      <c r="H9" s="24">
        <f t="shared" si="0"/>
        <v>0</v>
      </c>
      <c r="I9" s="24">
        <f t="shared" si="1"/>
        <v>0</v>
      </c>
    </row>
    <row r="10" spans="1:9" x14ac:dyDescent="0.25">
      <c r="A10" s="6"/>
      <c r="B10" s="6" t="s">
        <v>24</v>
      </c>
      <c r="C10" s="6">
        <f>VLOOKUP(B10,B52:C55,2,FALSE)</f>
        <v>0</v>
      </c>
      <c r="D10" s="6"/>
      <c r="E10" s="6"/>
      <c r="F10" s="6" t="s">
        <v>24</v>
      </c>
      <c r="G10" s="6">
        <f>VLOOKUP(F10,F53:G55,2,FALSE)</f>
        <v>0</v>
      </c>
      <c r="H10" s="6">
        <f t="shared" si="0"/>
        <v>0</v>
      </c>
      <c r="I10" s="6">
        <f t="shared" si="1"/>
        <v>0</v>
      </c>
    </row>
    <row r="11" spans="1:9" x14ac:dyDescent="0.25">
      <c r="A11" s="24"/>
      <c r="B11" s="24" t="s">
        <v>24</v>
      </c>
      <c r="C11" s="24">
        <f>VLOOKUP(B11,B52:C55,2,FALSE)</f>
        <v>0</v>
      </c>
      <c r="D11" s="24"/>
      <c r="E11" s="24"/>
      <c r="F11" s="24" t="s">
        <v>24</v>
      </c>
      <c r="G11" s="24">
        <f>VLOOKUP(F11,F53:G55,2,FALSE)</f>
        <v>0</v>
      </c>
      <c r="H11" s="24">
        <f t="shared" si="0"/>
        <v>0</v>
      </c>
      <c r="I11" s="24">
        <f t="shared" si="1"/>
        <v>0</v>
      </c>
    </row>
    <row r="12" spans="1:9" x14ac:dyDescent="0.25">
      <c r="A12" s="6"/>
      <c r="B12" s="6" t="s">
        <v>24</v>
      </c>
      <c r="C12" s="6">
        <f>VLOOKUP(B12,B52:C55,2,FALSE)</f>
        <v>0</v>
      </c>
      <c r="D12" s="6"/>
      <c r="E12" s="6"/>
      <c r="F12" s="6" t="s">
        <v>24</v>
      </c>
      <c r="G12" s="6">
        <f>VLOOKUP(F12,F53:G55,2,FALSE)</f>
        <v>0</v>
      </c>
      <c r="H12" s="6">
        <f t="shared" si="0"/>
        <v>0</v>
      </c>
      <c r="I12" s="6">
        <f t="shared" si="1"/>
        <v>0</v>
      </c>
    </row>
    <row r="13" spans="1:9" x14ac:dyDescent="0.25">
      <c r="A13" s="24"/>
      <c r="B13" s="24" t="s">
        <v>24</v>
      </c>
      <c r="C13" s="24">
        <f>VLOOKUP(B13,B52:C55,2,FALSE)</f>
        <v>0</v>
      </c>
      <c r="D13" s="24"/>
      <c r="E13" s="24"/>
      <c r="F13" s="24" t="s">
        <v>24</v>
      </c>
      <c r="G13" s="24">
        <f>VLOOKUP(F13,F53:G55,2,FALSE)</f>
        <v>0</v>
      </c>
      <c r="H13" s="24">
        <f t="shared" si="0"/>
        <v>0</v>
      </c>
      <c r="I13" s="24">
        <f t="shared" si="1"/>
        <v>0</v>
      </c>
    </row>
    <row r="14" spans="1:9" x14ac:dyDescent="0.25">
      <c r="A14" s="6"/>
      <c r="B14" s="6" t="s">
        <v>24</v>
      </c>
      <c r="C14" s="6">
        <f>VLOOKUP(B14,B51:C54,2,FALSE)</f>
        <v>0</v>
      </c>
      <c r="D14" s="6"/>
      <c r="E14" s="6"/>
      <c r="F14" s="6" t="s">
        <v>24</v>
      </c>
      <c r="G14" s="6">
        <f>VLOOKUP(F14,F53:G55,2,FALSE)</f>
        <v>0</v>
      </c>
      <c r="H14" s="6">
        <f t="shared" si="0"/>
        <v>0</v>
      </c>
      <c r="I14" s="6">
        <f t="shared" si="1"/>
        <v>0</v>
      </c>
    </row>
    <row r="15" spans="1:9" x14ac:dyDescent="0.25">
      <c r="A15" s="24"/>
      <c r="B15" s="24" t="s">
        <v>24</v>
      </c>
      <c r="C15" s="24">
        <f>VLOOKUP(B15,B52:C55,2,FALSE)</f>
        <v>0</v>
      </c>
      <c r="D15" s="24"/>
      <c r="E15" s="24"/>
      <c r="F15" s="24" t="s">
        <v>24</v>
      </c>
      <c r="G15" s="24">
        <f>VLOOKUP(F15,F53:G55,2,FALSE)</f>
        <v>0</v>
      </c>
      <c r="H15" s="24">
        <f t="shared" si="0"/>
        <v>0</v>
      </c>
      <c r="I15" s="24">
        <f t="shared" si="1"/>
        <v>0</v>
      </c>
    </row>
    <row r="18" spans="8:9" ht="15" x14ac:dyDescent="0.25">
      <c r="H18" s="17" t="s">
        <v>13</v>
      </c>
      <c r="I18" s="17">
        <f>SUM(I2:I15)</f>
        <v>0</v>
      </c>
    </row>
    <row r="51" spans="2:7" ht="9" customHeight="1" x14ac:dyDescent="0.25"/>
    <row r="52" spans="2:7" ht="3" hidden="1" customHeight="1" x14ac:dyDescent="0.25">
      <c r="B52" s="8" t="s">
        <v>24</v>
      </c>
      <c r="C52">
        <v>0</v>
      </c>
    </row>
    <row r="53" spans="2:7" hidden="1" x14ac:dyDescent="0.25">
      <c r="B53" s="8" t="s">
        <v>42</v>
      </c>
      <c r="C53">
        <v>5</v>
      </c>
      <c r="F53" s="8" t="s">
        <v>24</v>
      </c>
      <c r="G53">
        <v>0</v>
      </c>
    </row>
    <row r="54" spans="2:7" ht="4.5" hidden="1" customHeight="1" x14ac:dyDescent="0.25">
      <c r="B54" s="8" t="s">
        <v>6</v>
      </c>
      <c r="C54">
        <v>3</v>
      </c>
      <c r="F54" s="8" t="s">
        <v>39</v>
      </c>
      <c r="G54">
        <v>1</v>
      </c>
    </row>
    <row r="55" spans="2:7" hidden="1" x14ac:dyDescent="0.25">
      <c r="B55" s="8" t="s">
        <v>43</v>
      </c>
      <c r="C55">
        <v>2</v>
      </c>
      <c r="F55" s="8" t="s">
        <v>40</v>
      </c>
      <c r="G55">
        <v>0.5</v>
      </c>
    </row>
    <row r="56" spans="2:7" x14ac:dyDescent="0.25">
      <c r="F56" s="8"/>
      <c r="G56" s="8"/>
    </row>
  </sheetData>
  <dataValidations count="2">
    <dataValidation type="list" allowBlank="1" showInputMessage="1" showErrorMessage="1" sqref="F4:F15" xr:uid="{00000000-0002-0000-0200-000000000000}">
      <formula1>$F$53:$F$55</formula1>
    </dataValidation>
    <dataValidation type="list" allowBlank="1" showInputMessage="1" showErrorMessage="1" sqref="B4:B15" xr:uid="{00000000-0002-0000-0200-000001000000}">
      <formula1>$B$52:$B$55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36"/>
  <sheetViews>
    <sheetView workbookViewId="0">
      <selection activeCell="B5" sqref="B5"/>
    </sheetView>
  </sheetViews>
  <sheetFormatPr baseColWidth="10" defaultRowHeight="13.2" x14ac:dyDescent="0.25"/>
  <cols>
    <col min="1" max="1" width="41.109375" customWidth="1"/>
    <col min="2" max="2" width="21.5546875" customWidth="1"/>
    <col min="3" max="3" width="16.5546875" customWidth="1"/>
    <col min="4" max="4" width="16.33203125" customWidth="1"/>
    <col min="6" max="6" width="19" customWidth="1"/>
    <col min="10" max="10" width="11.33203125" customWidth="1"/>
    <col min="11" max="11" width="1.33203125" hidden="1" customWidth="1"/>
    <col min="12" max="12" width="11.44140625" hidden="1" customWidth="1"/>
    <col min="13" max="13" width="11" customWidth="1"/>
    <col min="14" max="15" width="11.44140625" hidden="1" customWidth="1"/>
    <col min="17" max="17" width="11.44140625" customWidth="1"/>
    <col min="18" max="19" width="11.44140625" hidden="1" customWidth="1"/>
  </cols>
  <sheetData>
    <row r="2" spans="1:8" x14ac:dyDescent="0.25">
      <c r="A2" s="8" t="s">
        <v>49</v>
      </c>
    </row>
    <row r="4" spans="1:8" x14ac:dyDescent="0.25">
      <c r="A4" s="25" t="s">
        <v>53</v>
      </c>
      <c r="B4" s="25" t="s">
        <v>41</v>
      </c>
      <c r="C4" s="25" t="s">
        <v>22</v>
      </c>
      <c r="D4" s="25" t="s">
        <v>54</v>
      </c>
      <c r="E4" s="25" t="s">
        <v>22</v>
      </c>
      <c r="F4" s="25" t="s">
        <v>32</v>
      </c>
      <c r="G4" s="26" t="s">
        <v>22</v>
      </c>
      <c r="H4" s="26" t="s">
        <v>13</v>
      </c>
    </row>
    <row r="5" spans="1:8" x14ac:dyDescent="0.25">
      <c r="A5" s="24"/>
      <c r="B5" s="24" t="s">
        <v>24</v>
      </c>
      <c r="C5" s="24">
        <f>VLOOKUP(B5,$R$33:$S$36,2,FALSE)</f>
        <v>0</v>
      </c>
      <c r="D5" s="24" t="s">
        <v>24</v>
      </c>
      <c r="E5" s="24">
        <f>VLOOKUP(D5,$K$33:$L$36,2,FALSE)</f>
        <v>0</v>
      </c>
      <c r="F5" s="24" t="s">
        <v>24</v>
      </c>
      <c r="G5" s="24">
        <f>VLOOKUP(F5,$N$33:$O$35,2,FALSE)</f>
        <v>0</v>
      </c>
      <c r="H5" s="24">
        <f>G5*E5*C5</f>
        <v>0</v>
      </c>
    </row>
    <row r="6" spans="1:8" x14ac:dyDescent="0.25">
      <c r="A6" s="6"/>
      <c r="B6" s="6" t="s">
        <v>24</v>
      </c>
      <c r="C6" s="6">
        <f t="shared" ref="C6:C30" si="0">VLOOKUP(B6,$R$33:$S$36,2,FALSE)</f>
        <v>0</v>
      </c>
      <c r="D6" s="6" t="s">
        <v>24</v>
      </c>
      <c r="E6" s="6">
        <f t="shared" ref="E6:E30" si="1">VLOOKUP(D6,$K$33:$L$36,2,FALSE)</f>
        <v>0</v>
      </c>
      <c r="F6" s="6" t="s">
        <v>24</v>
      </c>
      <c r="G6" s="6">
        <f t="shared" ref="G6:G30" si="2">VLOOKUP(F6,$N$33:$O$35,2,FALSE)</f>
        <v>0</v>
      </c>
      <c r="H6" s="6">
        <f t="shared" ref="H6:H30" si="3">G6*E6*C6</f>
        <v>0</v>
      </c>
    </row>
    <row r="7" spans="1:8" x14ac:dyDescent="0.25">
      <c r="A7" s="24"/>
      <c r="B7" s="24" t="s">
        <v>24</v>
      </c>
      <c r="C7" s="24">
        <f t="shared" si="0"/>
        <v>0</v>
      </c>
      <c r="D7" s="24" t="s">
        <v>24</v>
      </c>
      <c r="E7" s="24">
        <f t="shared" si="1"/>
        <v>0</v>
      </c>
      <c r="F7" s="24" t="s">
        <v>24</v>
      </c>
      <c r="G7" s="24">
        <f t="shared" si="2"/>
        <v>0</v>
      </c>
      <c r="H7" s="24">
        <f t="shared" si="3"/>
        <v>0</v>
      </c>
    </row>
    <row r="8" spans="1:8" x14ac:dyDescent="0.25">
      <c r="A8" s="6"/>
      <c r="B8" s="6" t="s">
        <v>24</v>
      </c>
      <c r="C8" s="6">
        <f t="shared" si="0"/>
        <v>0</v>
      </c>
      <c r="D8" s="6" t="s">
        <v>24</v>
      </c>
      <c r="E8" s="6">
        <f t="shared" si="1"/>
        <v>0</v>
      </c>
      <c r="F8" s="6" t="s">
        <v>24</v>
      </c>
      <c r="G8" s="6">
        <f t="shared" si="2"/>
        <v>0</v>
      </c>
      <c r="H8" s="6">
        <f t="shared" si="3"/>
        <v>0</v>
      </c>
    </row>
    <row r="9" spans="1:8" x14ac:dyDescent="0.25">
      <c r="A9" s="24"/>
      <c r="B9" s="24" t="s">
        <v>24</v>
      </c>
      <c r="C9" s="24">
        <f t="shared" si="0"/>
        <v>0</v>
      </c>
      <c r="D9" s="24" t="s">
        <v>24</v>
      </c>
      <c r="E9" s="24">
        <f t="shared" si="1"/>
        <v>0</v>
      </c>
      <c r="F9" s="24" t="s">
        <v>24</v>
      </c>
      <c r="G9" s="24">
        <f t="shared" si="2"/>
        <v>0</v>
      </c>
      <c r="H9" s="24">
        <f t="shared" si="3"/>
        <v>0</v>
      </c>
    </row>
    <row r="10" spans="1:8" x14ac:dyDescent="0.25">
      <c r="A10" s="6"/>
      <c r="B10" s="6" t="s">
        <v>24</v>
      </c>
      <c r="C10" s="6">
        <f t="shared" si="0"/>
        <v>0</v>
      </c>
      <c r="D10" s="6" t="s">
        <v>24</v>
      </c>
      <c r="E10" s="6">
        <f t="shared" si="1"/>
        <v>0</v>
      </c>
      <c r="F10" s="6" t="s">
        <v>24</v>
      </c>
      <c r="G10" s="6">
        <f t="shared" si="2"/>
        <v>0</v>
      </c>
      <c r="H10" s="6">
        <f t="shared" si="3"/>
        <v>0</v>
      </c>
    </row>
    <row r="11" spans="1:8" x14ac:dyDescent="0.25">
      <c r="A11" s="24"/>
      <c r="B11" s="24" t="s">
        <v>24</v>
      </c>
      <c r="C11" s="24">
        <f t="shared" si="0"/>
        <v>0</v>
      </c>
      <c r="D11" s="24" t="s">
        <v>24</v>
      </c>
      <c r="E11" s="24">
        <f t="shared" si="1"/>
        <v>0</v>
      </c>
      <c r="F11" s="24" t="s">
        <v>24</v>
      </c>
      <c r="G11" s="24">
        <f t="shared" si="2"/>
        <v>0</v>
      </c>
      <c r="H11" s="24">
        <f t="shared" si="3"/>
        <v>0</v>
      </c>
    </row>
    <row r="12" spans="1:8" x14ac:dyDescent="0.25">
      <c r="A12" s="6"/>
      <c r="B12" s="6" t="s">
        <v>24</v>
      </c>
      <c r="C12" s="6">
        <f t="shared" si="0"/>
        <v>0</v>
      </c>
      <c r="D12" s="6" t="s">
        <v>24</v>
      </c>
      <c r="E12" s="6">
        <f t="shared" si="1"/>
        <v>0</v>
      </c>
      <c r="F12" s="6" t="s">
        <v>24</v>
      </c>
      <c r="G12" s="6">
        <f t="shared" si="2"/>
        <v>0</v>
      </c>
      <c r="H12" s="6">
        <f t="shared" si="3"/>
        <v>0</v>
      </c>
    </row>
    <row r="13" spans="1:8" x14ac:dyDescent="0.25">
      <c r="A13" s="24"/>
      <c r="B13" s="24" t="s">
        <v>24</v>
      </c>
      <c r="C13" s="24">
        <f t="shared" si="0"/>
        <v>0</v>
      </c>
      <c r="D13" s="24" t="s">
        <v>24</v>
      </c>
      <c r="E13" s="24">
        <f t="shared" si="1"/>
        <v>0</v>
      </c>
      <c r="F13" s="24" t="s">
        <v>24</v>
      </c>
      <c r="G13" s="24">
        <f t="shared" si="2"/>
        <v>0</v>
      </c>
      <c r="H13" s="24">
        <f t="shared" si="3"/>
        <v>0</v>
      </c>
    </row>
    <row r="14" spans="1:8" x14ac:dyDescent="0.25">
      <c r="A14" s="6"/>
      <c r="B14" s="6" t="s">
        <v>24</v>
      </c>
      <c r="C14" s="6">
        <f t="shared" si="0"/>
        <v>0</v>
      </c>
      <c r="D14" s="6" t="s">
        <v>24</v>
      </c>
      <c r="E14" s="6">
        <f t="shared" si="1"/>
        <v>0</v>
      </c>
      <c r="F14" s="6" t="s">
        <v>24</v>
      </c>
      <c r="G14" s="6">
        <f t="shared" si="2"/>
        <v>0</v>
      </c>
      <c r="H14" s="6">
        <f t="shared" si="3"/>
        <v>0</v>
      </c>
    </row>
    <row r="15" spans="1:8" x14ac:dyDescent="0.25">
      <c r="A15" s="24"/>
      <c r="B15" s="24" t="s">
        <v>24</v>
      </c>
      <c r="C15" s="24">
        <f t="shared" si="0"/>
        <v>0</v>
      </c>
      <c r="D15" s="24" t="s">
        <v>24</v>
      </c>
      <c r="E15" s="24">
        <f t="shared" si="1"/>
        <v>0</v>
      </c>
      <c r="F15" s="24" t="s">
        <v>24</v>
      </c>
      <c r="G15" s="24">
        <f t="shared" si="2"/>
        <v>0</v>
      </c>
      <c r="H15" s="24">
        <f t="shared" si="3"/>
        <v>0</v>
      </c>
    </row>
    <row r="16" spans="1:8" x14ac:dyDescent="0.25">
      <c r="A16" s="6"/>
      <c r="B16" s="6" t="s">
        <v>24</v>
      </c>
      <c r="C16" s="6">
        <f t="shared" si="0"/>
        <v>0</v>
      </c>
      <c r="D16" s="6" t="s">
        <v>24</v>
      </c>
      <c r="E16" s="6">
        <f t="shared" si="1"/>
        <v>0</v>
      </c>
      <c r="F16" s="6" t="s">
        <v>24</v>
      </c>
      <c r="G16" s="6">
        <f t="shared" si="2"/>
        <v>0</v>
      </c>
      <c r="H16" s="6">
        <f t="shared" si="3"/>
        <v>0</v>
      </c>
    </row>
    <row r="17" spans="1:8" x14ac:dyDescent="0.25">
      <c r="A17" s="24"/>
      <c r="B17" s="24" t="s">
        <v>24</v>
      </c>
      <c r="C17" s="24">
        <f t="shared" si="0"/>
        <v>0</v>
      </c>
      <c r="D17" s="24" t="s">
        <v>24</v>
      </c>
      <c r="E17" s="24">
        <f t="shared" si="1"/>
        <v>0</v>
      </c>
      <c r="F17" s="24" t="s">
        <v>24</v>
      </c>
      <c r="G17" s="24">
        <f t="shared" si="2"/>
        <v>0</v>
      </c>
      <c r="H17" s="24">
        <f t="shared" si="3"/>
        <v>0</v>
      </c>
    </row>
    <row r="18" spans="1:8" x14ac:dyDescent="0.25">
      <c r="A18" s="6"/>
      <c r="B18" s="6" t="s">
        <v>24</v>
      </c>
      <c r="C18" s="6">
        <f t="shared" si="0"/>
        <v>0</v>
      </c>
      <c r="D18" s="6" t="s">
        <v>24</v>
      </c>
      <c r="E18" s="6">
        <f t="shared" si="1"/>
        <v>0</v>
      </c>
      <c r="F18" s="6" t="s">
        <v>24</v>
      </c>
      <c r="G18" s="6">
        <f t="shared" si="2"/>
        <v>0</v>
      </c>
      <c r="H18" s="6">
        <f t="shared" si="3"/>
        <v>0</v>
      </c>
    </row>
    <row r="19" spans="1:8" x14ac:dyDescent="0.25">
      <c r="A19" s="24"/>
      <c r="B19" s="24" t="s">
        <v>24</v>
      </c>
      <c r="C19" s="24">
        <f t="shared" si="0"/>
        <v>0</v>
      </c>
      <c r="D19" s="24" t="s">
        <v>24</v>
      </c>
      <c r="E19" s="24">
        <f t="shared" si="1"/>
        <v>0</v>
      </c>
      <c r="F19" s="24" t="s">
        <v>24</v>
      </c>
      <c r="G19" s="24">
        <f t="shared" si="2"/>
        <v>0</v>
      </c>
      <c r="H19" s="24">
        <f t="shared" si="3"/>
        <v>0</v>
      </c>
    </row>
    <row r="20" spans="1:8" x14ac:dyDescent="0.25">
      <c r="A20" s="6"/>
      <c r="B20" s="6" t="s">
        <v>24</v>
      </c>
      <c r="C20" s="6">
        <f t="shared" si="0"/>
        <v>0</v>
      </c>
      <c r="D20" s="6" t="s">
        <v>24</v>
      </c>
      <c r="E20" s="6">
        <f t="shared" si="1"/>
        <v>0</v>
      </c>
      <c r="F20" s="6" t="s">
        <v>24</v>
      </c>
      <c r="G20" s="6">
        <f t="shared" si="2"/>
        <v>0</v>
      </c>
      <c r="H20" s="6">
        <f t="shared" si="3"/>
        <v>0</v>
      </c>
    </row>
    <row r="21" spans="1:8" x14ac:dyDescent="0.25">
      <c r="A21" s="24"/>
      <c r="B21" s="24" t="s">
        <v>24</v>
      </c>
      <c r="C21" s="24">
        <f t="shared" si="0"/>
        <v>0</v>
      </c>
      <c r="D21" s="24" t="s">
        <v>24</v>
      </c>
      <c r="E21" s="24">
        <f t="shared" si="1"/>
        <v>0</v>
      </c>
      <c r="F21" s="24" t="s">
        <v>24</v>
      </c>
      <c r="G21" s="24">
        <f t="shared" si="2"/>
        <v>0</v>
      </c>
      <c r="H21" s="24">
        <f t="shared" si="3"/>
        <v>0</v>
      </c>
    </row>
    <row r="22" spans="1:8" x14ac:dyDescent="0.25">
      <c r="A22" s="6"/>
      <c r="B22" s="6" t="s">
        <v>24</v>
      </c>
      <c r="C22" s="6">
        <f t="shared" si="0"/>
        <v>0</v>
      </c>
      <c r="D22" s="6" t="s">
        <v>24</v>
      </c>
      <c r="E22" s="6">
        <f t="shared" si="1"/>
        <v>0</v>
      </c>
      <c r="F22" s="6" t="s">
        <v>24</v>
      </c>
      <c r="G22" s="6">
        <f t="shared" si="2"/>
        <v>0</v>
      </c>
      <c r="H22" s="6">
        <f t="shared" si="3"/>
        <v>0</v>
      </c>
    </row>
    <row r="23" spans="1:8" x14ac:dyDescent="0.25">
      <c r="A23" s="24"/>
      <c r="B23" s="24" t="s">
        <v>24</v>
      </c>
      <c r="C23" s="24">
        <f t="shared" si="0"/>
        <v>0</v>
      </c>
      <c r="D23" s="24" t="s">
        <v>24</v>
      </c>
      <c r="E23" s="24">
        <f t="shared" si="1"/>
        <v>0</v>
      </c>
      <c r="F23" s="24" t="s">
        <v>24</v>
      </c>
      <c r="G23" s="24">
        <f t="shared" si="2"/>
        <v>0</v>
      </c>
      <c r="H23" s="24">
        <f t="shared" si="3"/>
        <v>0</v>
      </c>
    </row>
    <row r="24" spans="1:8" x14ac:dyDescent="0.25">
      <c r="A24" s="6"/>
      <c r="B24" s="6" t="s">
        <v>24</v>
      </c>
      <c r="C24" s="6">
        <f t="shared" si="0"/>
        <v>0</v>
      </c>
      <c r="D24" s="6" t="s">
        <v>24</v>
      </c>
      <c r="E24" s="6">
        <f t="shared" si="1"/>
        <v>0</v>
      </c>
      <c r="F24" s="6" t="s">
        <v>24</v>
      </c>
      <c r="G24" s="6">
        <f t="shared" si="2"/>
        <v>0</v>
      </c>
      <c r="H24" s="6">
        <f t="shared" si="3"/>
        <v>0</v>
      </c>
    </row>
    <row r="25" spans="1:8" x14ac:dyDescent="0.25">
      <c r="A25" s="24"/>
      <c r="B25" s="24" t="s">
        <v>24</v>
      </c>
      <c r="C25" s="24">
        <f t="shared" si="0"/>
        <v>0</v>
      </c>
      <c r="D25" s="24" t="s">
        <v>24</v>
      </c>
      <c r="E25" s="24">
        <f t="shared" si="1"/>
        <v>0</v>
      </c>
      <c r="F25" s="24" t="s">
        <v>24</v>
      </c>
      <c r="G25" s="24">
        <f t="shared" si="2"/>
        <v>0</v>
      </c>
      <c r="H25" s="24">
        <f t="shared" si="3"/>
        <v>0</v>
      </c>
    </row>
    <row r="26" spans="1:8" x14ac:dyDescent="0.25">
      <c r="A26" s="6"/>
      <c r="B26" s="6" t="s">
        <v>24</v>
      </c>
      <c r="C26" s="6">
        <f t="shared" si="0"/>
        <v>0</v>
      </c>
      <c r="D26" s="6" t="s">
        <v>24</v>
      </c>
      <c r="E26" s="6">
        <f t="shared" si="1"/>
        <v>0</v>
      </c>
      <c r="F26" s="6" t="s">
        <v>24</v>
      </c>
      <c r="G26" s="6">
        <f t="shared" si="2"/>
        <v>0</v>
      </c>
      <c r="H26" s="6">
        <f t="shared" si="3"/>
        <v>0</v>
      </c>
    </row>
    <row r="27" spans="1:8" x14ac:dyDescent="0.25">
      <c r="A27" s="24"/>
      <c r="B27" s="24" t="s">
        <v>24</v>
      </c>
      <c r="C27" s="24">
        <f t="shared" si="0"/>
        <v>0</v>
      </c>
      <c r="D27" s="24" t="s">
        <v>24</v>
      </c>
      <c r="E27" s="24">
        <f t="shared" si="1"/>
        <v>0</v>
      </c>
      <c r="F27" s="24" t="s">
        <v>24</v>
      </c>
      <c r="G27" s="24">
        <f t="shared" si="2"/>
        <v>0</v>
      </c>
      <c r="H27" s="24">
        <f t="shared" si="3"/>
        <v>0</v>
      </c>
    </row>
    <row r="28" spans="1:8" x14ac:dyDescent="0.25">
      <c r="A28" s="6"/>
      <c r="B28" s="6" t="s">
        <v>24</v>
      </c>
      <c r="C28" s="6">
        <f t="shared" si="0"/>
        <v>0</v>
      </c>
      <c r="D28" s="6" t="s">
        <v>24</v>
      </c>
      <c r="E28" s="6">
        <f t="shared" si="1"/>
        <v>0</v>
      </c>
      <c r="F28" s="6" t="s">
        <v>24</v>
      </c>
      <c r="G28" s="6">
        <f t="shared" si="2"/>
        <v>0</v>
      </c>
      <c r="H28" s="6">
        <f t="shared" si="3"/>
        <v>0</v>
      </c>
    </row>
    <row r="29" spans="1:8" x14ac:dyDescent="0.25">
      <c r="A29" s="24"/>
      <c r="B29" s="24" t="s">
        <v>24</v>
      </c>
      <c r="C29" s="24">
        <f t="shared" si="0"/>
        <v>0</v>
      </c>
      <c r="D29" s="24" t="s">
        <v>24</v>
      </c>
      <c r="E29" s="24">
        <f t="shared" si="1"/>
        <v>0</v>
      </c>
      <c r="F29" s="24" t="s">
        <v>24</v>
      </c>
      <c r="G29" s="24">
        <f t="shared" si="2"/>
        <v>0</v>
      </c>
      <c r="H29" s="24">
        <f t="shared" si="3"/>
        <v>0</v>
      </c>
    </row>
    <row r="30" spans="1:8" x14ac:dyDescent="0.25">
      <c r="A30" s="6"/>
      <c r="B30" s="6" t="s">
        <v>24</v>
      </c>
      <c r="C30" s="6">
        <f t="shared" si="0"/>
        <v>0</v>
      </c>
      <c r="D30" s="6" t="s">
        <v>24</v>
      </c>
      <c r="E30" s="6">
        <f t="shared" si="1"/>
        <v>0</v>
      </c>
      <c r="F30" s="6" t="s">
        <v>24</v>
      </c>
      <c r="G30" s="6">
        <f t="shared" si="2"/>
        <v>0</v>
      </c>
      <c r="H30" s="6">
        <f t="shared" si="3"/>
        <v>0</v>
      </c>
    </row>
    <row r="33" spans="7:19" ht="15" x14ac:dyDescent="0.25">
      <c r="G33" s="17" t="s">
        <v>13</v>
      </c>
      <c r="H33" s="17">
        <f>SUM(H5:H32)</f>
        <v>0</v>
      </c>
      <c r="K33" s="8" t="s">
        <v>24</v>
      </c>
      <c r="L33">
        <v>0</v>
      </c>
      <c r="N33" s="8" t="s">
        <v>24</v>
      </c>
      <c r="O33">
        <v>0</v>
      </c>
      <c r="R33" s="8" t="s">
        <v>24</v>
      </c>
      <c r="S33">
        <v>0</v>
      </c>
    </row>
    <row r="34" spans="7:19" x14ac:dyDescent="0.25">
      <c r="K34" s="8" t="s">
        <v>42</v>
      </c>
      <c r="L34">
        <v>3</v>
      </c>
      <c r="N34" s="8" t="s">
        <v>39</v>
      </c>
      <c r="O34">
        <v>1.5</v>
      </c>
      <c r="R34" s="8" t="s">
        <v>50</v>
      </c>
      <c r="S34">
        <v>0.5</v>
      </c>
    </row>
    <row r="35" spans="7:19" x14ac:dyDescent="0.25">
      <c r="K35" s="8" t="s">
        <v>6</v>
      </c>
      <c r="L35">
        <v>2</v>
      </c>
      <c r="N35" s="8" t="s">
        <v>40</v>
      </c>
      <c r="O35">
        <v>1</v>
      </c>
      <c r="R35" s="8" t="s">
        <v>51</v>
      </c>
      <c r="S35">
        <v>1</v>
      </c>
    </row>
    <row r="36" spans="7:19" x14ac:dyDescent="0.25">
      <c r="K36" s="8" t="s">
        <v>43</v>
      </c>
      <c r="L36">
        <v>1.5</v>
      </c>
      <c r="R36" s="8" t="s">
        <v>52</v>
      </c>
      <c r="S36">
        <v>2</v>
      </c>
    </row>
  </sheetData>
  <dataValidations count="4">
    <dataValidation type="list" allowBlank="1" showInputMessage="1" showErrorMessage="1" sqref="F5:F30" xr:uid="{00000000-0002-0000-0300-000000000000}">
      <formula1>$N$33:$N$35</formula1>
    </dataValidation>
    <dataValidation type="list" allowBlank="1" showInputMessage="1" showErrorMessage="1" sqref="B1:B4 B31:B1048576" xr:uid="{00000000-0002-0000-0300-000001000000}">
      <formula1>$R$34:$R$36</formula1>
    </dataValidation>
    <dataValidation type="list" allowBlank="1" showInputMessage="1" showErrorMessage="1" sqref="B5:B30" xr:uid="{00000000-0002-0000-0300-000002000000}">
      <formula1>$R$33:$R$36</formula1>
    </dataValidation>
    <dataValidation type="list" allowBlank="1" showInputMessage="1" showErrorMessage="1" sqref="D5:D30" xr:uid="{00000000-0002-0000-0300-000003000000}">
      <formula1>$K$33:$K$36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2:B7"/>
  <sheetViews>
    <sheetView workbookViewId="0">
      <selection activeCell="B3" sqref="B3"/>
    </sheetView>
  </sheetViews>
  <sheetFormatPr baseColWidth="10" defaultRowHeight="13.2" x14ac:dyDescent="0.25"/>
  <cols>
    <col min="1" max="1" width="20.6640625" customWidth="1"/>
    <col min="2" max="2" width="18" bestFit="1" customWidth="1"/>
    <col min="3" max="3" width="15" customWidth="1"/>
  </cols>
  <sheetData>
    <row r="2" spans="1:2" x14ac:dyDescent="0.25">
      <c r="A2" s="19"/>
      <c r="B2" s="21" t="s">
        <v>22</v>
      </c>
    </row>
    <row r="3" spans="1:2" x14ac:dyDescent="0.25">
      <c r="A3" s="14" t="s">
        <v>35</v>
      </c>
      <c r="B3" s="20">
        <f>FORMACIÓN!F19</f>
        <v>0</v>
      </c>
    </row>
    <row r="4" spans="1:2" x14ac:dyDescent="0.25">
      <c r="A4" s="14" t="s">
        <v>14</v>
      </c>
      <c r="B4" s="20">
        <f>PUBLICACIONES!O18</f>
        <v>0</v>
      </c>
    </row>
    <row r="5" spans="1:2" x14ac:dyDescent="0.25">
      <c r="A5" s="14" t="s">
        <v>33</v>
      </c>
      <c r="B5" s="20">
        <f>PROYECTOS!I18</f>
        <v>0</v>
      </c>
    </row>
    <row r="6" spans="1:2" ht="13.8" thickBot="1" x14ac:dyDescent="0.3">
      <c r="A6" s="29" t="s">
        <v>49</v>
      </c>
      <c r="B6" s="30">
        <f>COMUNICACIONES!H33</f>
        <v>0</v>
      </c>
    </row>
    <row r="7" spans="1:2" ht="13.8" thickBot="1" x14ac:dyDescent="0.3">
      <c r="A7" s="22" t="s">
        <v>34</v>
      </c>
      <c r="B7" s="23">
        <f>SUM(B3:B6)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FORMACIÓN</vt:lpstr>
      <vt:lpstr>PUBLICACIONES</vt:lpstr>
      <vt:lpstr>PROYECTOS</vt:lpstr>
      <vt:lpstr>COMUNICACIONES</vt:lpstr>
      <vt:lpstr>PUNTUACIÓN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ARANTZA SAEZ DE LAFUENTE MORIÑIGO</dc:creator>
  <cp:lastModifiedBy>Iñaki Zorrilla Martinez</cp:lastModifiedBy>
  <cp:lastPrinted>2017-09-01T06:50:12Z</cp:lastPrinted>
  <dcterms:created xsi:type="dcterms:W3CDTF">2001-05-30T23:56:58Z</dcterms:created>
  <dcterms:modified xsi:type="dcterms:W3CDTF">2023-02-13T12:48:21Z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TC010186183082</vt:lpwstr>
  </property>
</Properties>
</file>